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0620" windowHeight="4515" firstSheet="13" activeTab="17"/>
  </bookViews>
  <sheets>
    <sheet name="День 1 (завтрак)" sheetId="1" r:id="rId1"/>
    <sheet name="День 1 (обед)" sheetId="4" r:id="rId2"/>
    <sheet name="День 2 (завтрак)" sheetId="2" r:id="rId3"/>
    <sheet name="День 2 (обед)" sheetId="12" r:id="rId4"/>
    <sheet name="День 3 (завтрак) " sheetId="3" r:id="rId5"/>
    <sheet name="День 3  (обед)" sheetId="13" r:id="rId6"/>
    <sheet name="День 4 (завтрак)" sheetId="5" r:id="rId7"/>
    <sheet name="День 4 (обед)" sheetId="14" r:id="rId8"/>
    <sheet name="День 5 (завтрак)" sheetId="6" r:id="rId9"/>
    <sheet name="День 5 (обед)" sheetId="15" r:id="rId10"/>
    <sheet name="День 6 (завтрак)" sheetId="7" r:id="rId11"/>
    <sheet name="День 6 (обед)" sheetId="16" r:id="rId12"/>
    <sheet name="День 7 (завтрак)" sheetId="8" r:id="rId13"/>
    <sheet name="День 7 (обед)" sheetId="17" r:id="rId14"/>
    <sheet name="День 8 (завтрак)" sheetId="9" r:id="rId15"/>
    <sheet name="День 8 (обед)" sheetId="18" r:id="rId16"/>
    <sheet name="День 9 (завтрак)" sheetId="10" r:id="rId17"/>
    <sheet name="День 9 (обед)" sheetId="19" r:id="rId18"/>
    <sheet name="День 10 (завтрак)" sheetId="11" r:id="rId19"/>
    <sheet name="День 10 (обед)" sheetId="20" r:id="rId20"/>
    <sheet name="Лист1" sheetId="21" r:id="rId2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7" l="1"/>
  <c r="E12" i="17"/>
  <c r="E13" i="17"/>
  <c r="E14" i="17"/>
  <c r="G15" i="12"/>
  <c r="M12" i="6"/>
  <c r="O15" i="13"/>
  <c r="F15" i="13"/>
  <c r="I15" i="13"/>
  <c r="J15" i="13"/>
  <c r="N15" i="13"/>
  <c r="D15" i="13"/>
  <c r="E13" i="13"/>
  <c r="E15" i="13" s="1"/>
  <c r="E14" i="13"/>
  <c r="L15" i="13"/>
  <c r="M15" i="13"/>
  <c r="C15" i="13"/>
  <c r="G15" i="13"/>
  <c r="K15" i="13"/>
  <c r="H15" i="13"/>
  <c r="G15" i="20"/>
  <c r="D15" i="20"/>
  <c r="E14" i="20"/>
  <c r="E13" i="20"/>
  <c r="O15" i="20"/>
  <c r="L15" i="20"/>
  <c r="K15" i="20"/>
  <c r="H15" i="20"/>
  <c r="F15" i="20"/>
  <c r="C15" i="20"/>
  <c r="M14" i="19"/>
  <c r="I14" i="19"/>
  <c r="E13" i="19"/>
  <c r="E12" i="19"/>
  <c r="E14" i="19"/>
  <c r="O14" i="19"/>
  <c r="N14" i="19"/>
  <c r="L14" i="19"/>
  <c r="K14" i="19"/>
  <c r="J14" i="19"/>
  <c r="H14" i="19"/>
  <c r="G14" i="19"/>
  <c r="F14" i="19"/>
  <c r="D14" i="19"/>
  <c r="C14" i="19"/>
  <c r="E14" i="18"/>
  <c r="E13" i="18"/>
  <c r="O15" i="18"/>
  <c r="L15" i="18"/>
  <c r="K15" i="18"/>
  <c r="H15" i="18"/>
  <c r="G15" i="18"/>
  <c r="D15" i="18"/>
  <c r="C15" i="18"/>
  <c r="O14" i="17"/>
  <c r="M14" i="17"/>
  <c r="K14" i="17"/>
  <c r="I14" i="17"/>
  <c r="H14" i="17"/>
  <c r="G14" i="17"/>
  <c r="D14" i="17"/>
  <c r="C14" i="17"/>
  <c r="E14" i="16"/>
  <c r="E13" i="16"/>
  <c r="O15" i="16"/>
  <c r="K15" i="16"/>
  <c r="G15" i="16"/>
  <c r="F15" i="16"/>
  <c r="D15" i="16"/>
  <c r="M15" i="15"/>
  <c r="I15" i="15"/>
  <c r="E14" i="15"/>
  <c r="E13" i="15"/>
  <c r="E15" i="15" s="1"/>
  <c r="N15" i="15"/>
  <c r="L15" i="15"/>
  <c r="K15" i="15"/>
  <c r="J15" i="15"/>
  <c r="H15" i="15"/>
  <c r="G15" i="15"/>
  <c r="F15" i="15"/>
  <c r="D15" i="15"/>
  <c r="C15" i="15"/>
  <c r="N14" i="14"/>
  <c r="L14" i="14"/>
  <c r="J14" i="14"/>
  <c r="H14" i="14"/>
  <c r="F14" i="14"/>
  <c r="E13" i="14"/>
  <c r="E12" i="14"/>
  <c r="D14" i="14"/>
  <c r="O14" i="14"/>
  <c r="M14" i="14"/>
  <c r="K14" i="14"/>
  <c r="I14" i="14"/>
  <c r="G14" i="14"/>
  <c r="E14" i="14"/>
  <c r="C14" i="14"/>
  <c r="F15" i="12"/>
  <c r="D15" i="12"/>
  <c r="E14" i="12"/>
  <c r="E15" i="12" s="1"/>
  <c r="E13" i="12"/>
  <c r="C15" i="12"/>
  <c r="O15" i="12"/>
  <c r="K15" i="12"/>
  <c r="N15" i="12"/>
  <c r="J15" i="12"/>
  <c r="J13" i="11"/>
  <c r="E13" i="11"/>
  <c r="O13" i="11"/>
  <c r="M13" i="11"/>
  <c r="L13" i="11"/>
  <c r="I13" i="11"/>
  <c r="H13" i="11"/>
  <c r="G13" i="11"/>
  <c r="F13" i="11"/>
  <c r="D13" i="11"/>
  <c r="C13" i="11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J13" i="9"/>
  <c r="I13" i="9"/>
  <c r="O13" i="9"/>
  <c r="N13" i="9"/>
  <c r="M13" i="9"/>
  <c r="L13" i="9"/>
  <c r="K13" i="9"/>
  <c r="H13" i="9"/>
  <c r="G13" i="9"/>
  <c r="F13" i="9"/>
  <c r="E13" i="9"/>
  <c r="D13" i="9"/>
  <c r="C13" i="9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N13" i="7"/>
  <c r="M13" i="7"/>
  <c r="J13" i="7"/>
  <c r="I13" i="7"/>
  <c r="F13" i="7"/>
  <c r="E13" i="7"/>
  <c r="C13" i="7"/>
  <c r="O13" i="7"/>
  <c r="L13" i="7"/>
  <c r="K13" i="7"/>
  <c r="H13" i="7"/>
  <c r="G13" i="7"/>
  <c r="D13" i="7"/>
  <c r="O12" i="6"/>
  <c r="K12" i="6"/>
  <c r="I12" i="6"/>
  <c r="G12" i="6"/>
  <c r="E12" i="6"/>
  <c r="N12" i="6"/>
  <c r="L12" i="6"/>
  <c r="J12" i="6"/>
  <c r="H12" i="6"/>
  <c r="F12" i="6"/>
  <c r="D12" i="6"/>
  <c r="C12" i="6"/>
  <c r="F12" i="5"/>
  <c r="E12" i="5"/>
  <c r="D12" i="5"/>
  <c r="O12" i="5"/>
  <c r="N12" i="5"/>
  <c r="M12" i="5"/>
  <c r="L12" i="5"/>
  <c r="K12" i="5"/>
  <c r="J12" i="5"/>
  <c r="I12" i="5"/>
  <c r="H12" i="5"/>
  <c r="G12" i="5"/>
  <c r="C12" i="5"/>
  <c r="O15" i="4"/>
  <c r="N15" i="4"/>
  <c r="M15" i="4"/>
  <c r="L15" i="4"/>
  <c r="K15" i="4"/>
  <c r="J15" i="4"/>
  <c r="I15" i="4"/>
  <c r="H15" i="4"/>
  <c r="G15" i="4"/>
  <c r="F15" i="4"/>
  <c r="E13" i="4"/>
  <c r="E14" i="4"/>
  <c r="E15" i="4" s="1"/>
  <c r="D15" i="4"/>
  <c r="C15" i="4"/>
  <c r="C13" i="3"/>
  <c r="O13" i="3"/>
  <c r="N13" i="3"/>
  <c r="M13" i="3"/>
  <c r="L13" i="3"/>
  <c r="K13" i="3"/>
  <c r="J13" i="3"/>
  <c r="I13" i="3"/>
  <c r="H13" i="3"/>
  <c r="G13" i="3"/>
  <c r="F13" i="3"/>
  <c r="E13" i="3"/>
  <c r="D13" i="3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3" i="1"/>
  <c r="N13" i="1"/>
  <c r="M13" i="1"/>
  <c r="L13" i="1"/>
  <c r="K13" i="1"/>
  <c r="J13" i="1"/>
  <c r="I13" i="1"/>
  <c r="H13" i="1"/>
  <c r="E8" i="1"/>
  <c r="E13" i="1" s="1"/>
  <c r="D8" i="1"/>
  <c r="D13" i="1" s="1"/>
  <c r="C13" i="1"/>
  <c r="G8" i="1"/>
  <c r="G13" i="1"/>
  <c r="F8" i="1"/>
  <c r="F13" i="1"/>
  <c r="O15" i="15"/>
  <c r="K13" i="11"/>
  <c r="N13" i="11"/>
  <c r="J15" i="16"/>
  <c r="N15" i="16"/>
  <c r="I15" i="16"/>
  <c r="M15" i="16"/>
  <c r="E15" i="16"/>
  <c r="C15" i="16"/>
  <c r="H15" i="16"/>
  <c r="L15" i="16"/>
  <c r="I15" i="20"/>
  <c r="E15" i="20"/>
  <c r="M15" i="20"/>
  <c r="J15" i="20"/>
  <c r="N15" i="20"/>
  <c r="F15" i="18"/>
  <c r="N15" i="18"/>
  <c r="E15" i="18"/>
  <c r="I15" i="18"/>
  <c r="M15" i="18"/>
  <c r="J15" i="18"/>
  <c r="F14" i="17"/>
  <c r="J14" i="17"/>
  <c r="N14" i="17"/>
  <c r="H15" i="12"/>
  <c r="L15" i="12"/>
  <c r="I15" i="12"/>
  <c r="M15" i="12"/>
</calcChain>
</file>

<file path=xl/sharedStrings.xml><?xml version="1.0" encoding="utf-8"?>
<sst xmlns="http://schemas.openxmlformats.org/spreadsheetml/2006/main" count="512" uniqueCount="91">
  <si>
    <t>День 1 (понедельник)</t>
  </si>
  <si>
    <t>Прием пищи,
наименование
блюда</t>
  </si>
  <si>
    <t>Масса порции, г</t>
  </si>
  <si>
    <t>Пищевые вещества</t>
  </si>
  <si>
    <t>Энергетическая ценность
(ккал)</t>
  </si>
  <si>
    <t xml:space="preserve">Витамины
</t>
  </si>
  <si>
    <t xml:space="preserve">Минеральные вещества (мг)
</t>
  </si>
  <si>
    <t>Б</t>
  </si>
  <si>
    <t>Ж</t>
  </si>
  <si>
    <t>У</t>
  </si>
  <si>
    <t>B1, мг</t>
  </si>
  <si>
    <t>C, мг</t>
  </si>
  <si>
    <t>А, мкг рет.экв.</t>
  </si>
  <si>
    <t>Е, мг</t>
  </si>
  <si>
    <t>Са</t>
  </si>
  <si>
    <t>Р</t>
  </si>
  <si>
    <t>Mg</t>
  </si>
  <si>
    <t>Fe</t>
  </si>
  <si>
    <t xml:space="preserve">Завтрак  </t>
  </si>
  <si>
    <t>Чай с сахаром</t>
  </si>
  <si>
    <t>Хлеб пшеничный</t>
  </si>
  <si>
    <t>Масло сливочное (порциями)</t>
  </si>
  <si>
    <t>Сыр российский (порциями)</t>
  </si>
  <si>
    <t xml:space="preserve">Итого </t>
  </si>
  <si>
    <t xml:space="preserve">Обед    </t>
  </si>
  <si>
    <t>Огурцы свежие  в нарезке</t>
  </si>
  <si>
    <t>Суп гороховый</t>
  </si>
  <si>
    <t>Биточки с соусом сметанным с томатом</t>
  </si>
  <si>
    <t>Овощное рагу</t>
  </si>
  <si>
    <t>Сок фруктовый (яблочный)</t>
  </si>
  <si>
    <t>Хлеб ржано-пшеничный</t>
  </si>
  <si>
    <t>День 2 (вторник)</t>
  </si>
  <si>
    <t>Омлет натуральный с консервированным зеленым горошком</t>
  </si>
  <si>
    <t>Кофейный напиток с молоком</t>
  </si>
  <si>
    <t>Салат из свежих помидор с луком репчатым с р/м</t>
  </si>
  <si>
    <t>Борщ с капустой и картофелем</t>
  </si>
  <si>
    <t>Рыба припущенная</t>
  </si>
  <si>
    <t>Картофель отварной</t>
  </si>
  <si>
    <t>Компот из сухофруктов</t>
  </si>
  <si>
    <t>День 3 (среда)</t>
  </si>
  <si>
    <t>Пюре картофельное</t>
  </si>
  <si>
    <t>Чай с лимоном</t>
  </si>
  <si>
    <t>Салат из свежих овощей с р/м</t>
  </si>
  <si>
    <t>Суп рисовый с картофелем</t>
  </si>
  <si>
    <t>Бефстроганов</t>
  </si>
  <si>
    <t>Макаронные изделия отварные</t>
  </si>
  <si>
    <t>Компот из плодов сухих (шиповник)</t>
  </si>
  <si>
    <t>День 4 (четверг)</t>
  </si>
  <si>
    <t>Запеканка творожно-морковная с соусом яблочным</t>
  </si>
  <si>
    <t>Какао с молоком</t>
  </si>
  <si>
    <t>Салат из свеклы отварной с р/м</t>
  </si>
  <si>
    <t xml:space="preserve">Щи из свежей капусты </t>
  </si>
  <si>
    <t>Плов из птицы</t>
  </si>
  <si>
    <t>Компот из свежих яблок</t>
  </si>
  <si>
    <t>День 5 (пятница)</t>
  </si>
  <si>
    <t>Макаронные изделия отварные с сыром</t>
  </si>
  <si>
    <t>Салат из моркови с яблоком с р/м</t>
  </si>
  <si>
    <t>Суп с макаронными изделиями</t>
  </si>
  <si>
    <t>Печень по-строгановски (свиная)</t>
  </si>
  <si>
    <t>Кисель из черной смородины</t>
  </si>
  <si>
    <t>День 6 (понедельник)</t>
  </si>
  <si>
    <t>Каша пшенная молочная</t>
  </si>
  <si>
    <t xml:space="preserve">Чай фруктовый </t>
  </si>
  <si>
    <t>Овощи свежие  в нарезке</t>
  </si>
  <si>
    <t>Суп овощной</t>
  </si>
  <si>
    <t>Тефтели мясные (2 вариант), соус сметанный с томатом</t>
  </si>
  <si>
    <t>Рис припущенный</t>
  </si>
  <si>
    <t>День 7 (вторник)</t>
  </si>
  <si>
    <t>Запеканка рисовая с яблоками с соусом сметанным</t>
  </si>
  <si>
    <t>Салат из свежих огурцов с р/м</t>
  </si>
  <si>
    <t>Рассольник ленинградский</t>
  </si>
  <si>
    <t>Рыба запеченая с картофелем по-русски</t>
  </si>
  <si>
    <t>День 8 (среда)</t>
  </si>
  <si>
    <t>Каша овсяная молочная</t>
  </si>
  <si>
    <t>Салат витаминный с р/м</t>
  </si>
  <si>
    <t>Суп картофельный с пшеничной крупой</t>
  </si>
  <si>
    <t>Котлета особая (мясная) с соусом сметанным с томатом</t>
  </si>
  <si>
    <t>День 9 (четверг)</t>
  </si>
  <si>
    <t>Пудинг творожный с изюмом с яблочной подливой</t>
  </si>
  <si>
    <t>Помидор свежий  в нарезке</t>
  </si>
  <si>
    <t>Жаркое по-домашнему</t>
  </si>
  <si>
    <t>Кисель из земляники</t>
  </si>
  <si>
    <t>День 10 (пятница)</t>
  </si>
  <si>
    <t>Чай с лимоном без сахара</t>
  </si>
  <si>
    <t>Суп рыбный</t>
  </si>
  <si>
    <t>Котлета рубленая из птицы запеченая с соусом молочным, соус сметанный</t>
  </si>
  <si>
    <t>Каша гречнева рассыпчатая</t>
  </si>
  <si>
    <r>
      <rPr>
        <b/>
        <sz val="11"/>
        <color theme="1"/>
        <rFont val="Times New Roman"/>
        <family val="1"/>
        <charset val="204"/>
      </rPr>
      <t>Обед</t>
    </r>
    <r>
      <rPr>
        <b/>
        <sz val="10"/>
        <color theme="1"/>
        <rFont val="Times New Roman"/>
        <family val="1"/>
        <charset val="204"/>
      </rPr>
      <t xml:space="preserve">    </t>
    </r>
  </si>
  <si>
    <t>Каша гречневая молочная</t>
  </si>
  <si>
    <t>Напиток из шиповника</t>
  </si>
  <si>
    <t>Хлеб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</si>
</sst>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2" fontId="6" fillId="0" borderId="1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2" fontId="6" fillId="0" borderId="1" xfId="0" applyNumberFormat="1" applyFont="1" applyBorder="1" applyAlignment="1"/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/>
    <xf numFmtId="0" fontId="4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0" fontId="0" fillId="0" borderId="0" xfId="0" applyFill="1"/>
    <xf numFmtId="2" fontId="9" fillId="0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6" fillId="0" borderId="2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/>
    <xf numFmtId="0" fontId="4" fillId="0" borderId="2" xfId="0" applyFont="1" applyFill="1" applyBorder="1" applyAlignment="1">
      <alignment horizontal="left" wrapText="1"/>
    </xf>
    <xf numFmtId="2" fontId="8" fillId="0" borderId="5" xfId="0" applyNumberFormat="1" applyFont="1" applyFill="1" applyBorder="1" applyAlignment="1">
      <alignment wrapText="1"/>
    </xf>
    <xf numFmtId="165" fontId="6" fillId="0" borderId="1" xfId="0" applyNumberFormat="1" applyFont="1" applyBorder="1" applyAlignment="1"/>
    <xf numFmtId="0" fontId="4" fillId="0" borderId="1" xfId="0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wrapText="1"/>
    </xf>
    <xf numFmtId="0" fontId="9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9" fillId="0" borderId="1" xfId="0" applyNumberFormat="1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14" fillId="0" borderId="5" xfId="0" applyNumberFormat="1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2" fontId="14" fillId="0" borderId="1" xfId="0" applyNumberFormat="1" applyFont="1" applyFill="1" applyBorder="1" applyAlignment="1">
      <alignment wrapText="1"/>
    </xf>
    <xf numFmtId="2" fontId="14" fillId="0" borderId="1" xfId="0" applyNumberFormat="1" applyFont="1" applyFill="1" applyBorder="1" applyAlignment="1"/>
    <xf numFmtId="2" fontId="13" fillId="0" borderId="1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2" fontId="14" fillId="0" borderId="5" xfId="0" applyNumberFormat="1" applyFont="1" applyFill="1" applyBorder="1" applyAlignment="1">
      <alignment wrapText="1"/>
    </xf>
    <xf numFmtId="2" fontId="15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16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2" fontId="13" fillId="0" borderId="1" xfId="0" applyNumberFormat="1" applyFont="1" applyFill="1" applyBorder="1"/>
    <xf numFmtId="0" fontId="2" fillId="0" borderId="0" xfId="0" applyFont="1"/>
    <xf numFmtId="165" fontId="13" fillId="0" borderId="1" xfId="0" applyNumberFormat="1" applyFont="1" applyFill="1" applyBorder="1"/>
    <xf numFmtId="0" fontId="16" fillId="0" borderId="0" xfId="0" applyFont="1" applyFill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/>
    <xf numFmtId="0" fontId="17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G11" sqref="G11"/>
    </sheetView>
  </sheetViews>
  <sheetFormatPr defaultRowHeight="15" x14ac:dyDescent="0.25"/>
  <cols>
    <col min="1" max="1" width="10.5703125" customWidth="1"/>
    <col min="2" max="2" width="25.7109375" customWidth="1"/>
    <col min="3" max="3" width="8.28515625" customWidth="1"/>
    <col min="4" max="4" width="6.85546875" customWidth="1"/>
    <col min="5" max="5" width="5.85546875" customWidth="1"/>
    <col min="6" max="6" width="6.140625" customWidth="1"/>
    <col min="7" max="7" width="9.5703125" bestFit="1" customWidth="1"/>
    <col min="8" max="8" width="6.140625" customWidth="1"/>
    <col min="9" max="9" width="6.85546875" customWidth="1"/>
    <col min="10" max="10" width="8" customWidth="1"/>
    <col min="11" max="11" width="6.140625" customWidth="1"/>
    <col min="12" max="12" width="7" customWidth="1"/>
    <col min="13" max="14" width="7.42578125" customWidth="1"/>
    <col min="15" max="15" width="7.28515625" customWidth="1"/>
  </cols>
  <sheetData>
    <row r="2" spans="1:1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ht="19.5" customHeight="1" x14ac:dyDescent="0.25">
      <c r="A7" s="39"/>
      <c r="B7" s="97" t="s">
        <v>18</v>
      </c>
      <c r="C7" s="78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10"/>
      <c r="B8" s="11" t="s">
        <v>88</v>
      </c>
      <c r="C8" s="12">
        <v>150</v>
      </c>
      <c r="D8" s="12">
        <f>9.01/210*150</f>
        <v>6.4357142857142859</v>
      </c>
      <c r="E8" s="12">
        <f>5.74/210*150</f>
        <v>4.1000000000000005</v>
      </c>
      <c r="F8" s="12">
        <f>45.03/210*150</f>
        <v>32.164285714285718</v>
      </c>
      <c r="G8" s="12">
        <f>269/210*150</f>
        <v>192.14285714285714</v>
      </c>
      <c r="H8" s="12">
        <v>0.21</v>
      </c>
      <c r="I8" s="12">
        <v>1.64</v>
      </c>
      <c r="J8" s="13">
        <v>28.44</v>
      </c>
      <c r="K8" s="12">
        <v>0.28999999999999998</v>
      </c>
      <c r="L8" s="12">
        <v>181.48</v>
      </c>
      <c r="M8" s="12">
        <v>242.75</v>
      </c>
      <c r="N8" s="12">
        <v>99.23</v>
      </c>
      <c r="O8" s="12">
        <v>2.88</v>
      </c>
    </row>
    <row r="9" spans="1:15" x14ac:dyDescent="0.25">
      <c r="A9" s="10"/>
      <c r="B9" s="11" t="s">
        <v>19</v>
      </c>
      <c r="C9" s="12">
        <v>200</v>
      </c>
      <c r="D9" s="12">
        <v>0.53</v>
      </c>
      <c r="E9" s="12">
        <v>0</v>
      </c>
      <c r="F9" s="12">
        <v>9.4700000000000006</v>
      </c>
      <c r="G9" s="12">
        <v>60</v>
      </c>
      <c r="H9" s="12">
        <v>0</v>
      </c>
      <c r="I9" s="12">
        <v>0.03</v>
      </c>
      <c r="J9" s="12">
        <v>0</v>
      </c>
      <c r="K9" s="12">
        <v>0</v>
      </c>
      <c r="L9" s="12">
        <v>11.1</v>
      </c>
      <c r="M9" s="12">
        <v>2.8</v>
      </c>
      <c r="N9" s="12">
        <v>1.4</v>
      </c>
      <c r="O9" s="12">
        <v>0.28000000000000003</v>
      </c>
    </row>
    <row r="10" spans="1:15" x14ac:dyDescent="0.25">
      <c r="A10" s="81"/>
      <c r="B10" s="82" t="s">
        <v>90</v>
      </c>
      <c r="C10" s="83">
        <v>30</v>
      </c>
      <c r="D10" s="83">
        <v>1.96</v>
      </c>
      <c r="E10" s="83">
        <v>0.75</v>
      </c>
      <c r="F10" s="83">
        <v>8.7100000000000009</v>
      </c>
      <c r="G10" s="83">
        <v>62.4</v>
      </c>
      <c r="H10" s="84">
        <v>0</v>
      </c>
      <c r="I10" s="84">
        <v>0</v>
      </c>
      <c r="J10" s="84">
        <v>0</v>
      </c>
      <c r="K10" s="84">
        <v>0.6</v>
      </c>
      <c r="L10" s="84">
        <v>6.9</v>
      </c>
      <c r="M10" s="84">
        <v>25.2</v>
      </c>
      <c r="N10" s="84">
        <v>9.9</v>
      </c>
      <c r="O10" s="84">
        <v>0.6</v>
      </c>
    </row>
    <row r="11" spans="1:15" x14ac:dyDescent="0.25">
      <c r="A11" s="10"/>
      <c r="B11" s="11" t="s">
        <v>21</v>
      </c>
      <c r="C11" s="12">
        <v>10</v>
      </c>
      <c r="D11" s="12">
        <v>0.1</v>
      </c>
      <c r="E11" s="12">
        <v>7.2</v>
      </c>
      <c r="F11" s="12">
        <v>0.13</v>
      </c>
      <c r="G11" s="12">
        <v>66</v>
      </c>
      <c r="H11" s="12">
        <v>0</v>
      </c>
      <c r="I11" s="12">
        <v>0</v>
      </c>
      <c r="J11" s="12">
        <v>45</v>
      </c>
      <c r="K11" s="12">
        <v>0.11</v>
      </c>
      <c r="L11" s="12">
        <v>2.4</v>
      </c>
      <c r="M11" s="12">
        <v>3</v>
      </c>
      <c r="N11" s="12">
        <v>0</v>
      </c>
      <c r="O11" s="12">
        <v>0.02</v>
      </c>
    </row>
    <row r="12" spans="1:15" x14ac:dyDescent="0.25">
      <c r="A12" s="10"/>
      <c r="B12" s="11" t="s">
        <v>22</v>
      </c>
      <c r="C12" s="13">
        <v>15</v>
      </c>
      <c r="D12" s="13">
        <v>5.48</v>
      </c>
      <c r="E12" s="12">
        <v>4.43</v>
      </c>
      <c r="F12" s="12">
        <v>0</v>
      </c>
      <c r="G12" s="12">
        <v>53.75</v>
      </c>
      <c r="H12" s="12">
        <v>0.01</v>
      </c>
      <c r="I12" s="12">
        <v>0.11</v>
      </c>
      <c r="J12" s="12">
        <v>43.2</v>
      </c>
      <c r="K12" s="12">
        <v>0.08</v>
      </c>
      <c r="L12" s="12">
        <v>132</v>
      </c>
      <c r="M12" s="12">
        <v>75</v>
      </c>
      <c r="N12" s="12">
        <v>5.25</v>
      </c>
      <c r="O12" s="12">
        <v>0.15</v>
      </c>
    </row>
    <row r="13" spans="1:15" x14ac:dyDescent="0.25">
      <c r="A13" s="37"/>
      <c r="B13" s="113" t="s">
        <v>23</v>
      </c>
      <c r="C13" s="85">
        <f>C8+C9+C10+C11+C12</f>
        <v>405</v>
      </c>
      <c r="D13" s="85">
        <f t="shared" ref="D13:O13" si="0">D8+D9+D10+D11+D12</f>
        <v>14.505714285714285</v>
      </c>
      <c r="E13" s="85">
        <f t="shared" si="0"/>
        <v>16.48</v>
      </c>
      <c r="F13" s="85">
        <f t="shared" si="0"/>
        <v>50.47428571428572</v>
      </c>
      <c r="G13" s="85">
        <f t="shared" si="0"/>
        <v>434.29285714285714</v>
      </c>
      <c r="H13" s="85">
        <f t="shared" si="0"/>
        <v>0.22</v>
      </c>
      <c r="I13" s="85">
        <f t="shared" si="0"/>
        <v>1.78</v>
      </c>
      <c r="J13" s="85">
        <f t="shared" si="0"/>
        <v>116.64</v>
      </c>
      <c r="K13" s="85">
        <f t="shared" si="0"/>
        <v>1.0799999999999998</v>
      </c>
      <c r="L13" s="85">
        <f t="shared" si="0"/>
        <v>333.88</v>
      </c>
      <c r="M13" s="85">
        <f t="shared" si="0"/>
        <v>348.75</v>
      </c>
      <c r="N13" s="85">
        <f t="shared" si="0"/>
        <v>115.78000000000002</v>
      </c>
      <c r="O13" s="85">
        <f t="shared" si="0"/>
        <v>3.93</v>
      </c>
    </row>
    <row r="15" spans="1:15" x14ac:dyDescent="0.25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</sheetData>
  <mergeCells count="7">
    <mergeCell ref="A4:A5"/>
    <mergeCell ref="D4:F4"/>
    <mergeCell ref="G4:G5"/>
    <mergeCell ref="H4:K4"/>
    <mergeCell ref="L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Footer xml:space="preserve">&amp;L&amp;6Индивидуальный предприниматель 
Белоусов Олег Валентинович
ИНН 532117957623
Новгородская обл., Новгородский р-н, д.Новая Мельница, ул.Согласия, д.21
тел.: 8 (902)283-21-10
&amp;11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A8" sqref="A8:A14"/>
    </sheetView>
  </sheetViews>
  <sheetFormatPr defaultRowHeight="15" x14ac:dyDescent="0.25"/>
  <cols>
    <col min="1" max="1" width="10.5703125" customWidth="1"/>
    <col min="2" max="2" width="28.5703125" customWidth="1"/>
    <col min="3" max="3" width="8.28515625" customWidth="1"/>
    <col min="4" max="4" width="6.5703125" customWidth="1"/>
    <col min="5" max="5" width="6.28515625" customWidth="1"/>
    <col min="6" max="6" width="6.7109375" customWidth="1"/>
    <col min="8" max="8" width="6.28515625" customWidth="1"/>
    <col min="9" max="9" width="7.28515625" customWidth="1"/>
    <col min="10" max="10" width="7.85546875" customWidth="1"/>
    <col min="11" max="11" width="6.140625" customWidth="1"/>
    <col min="12" max="12" width="7.140625" customWidth="1"/>
    <col min="13" max="13" width="6.85546875" customWidth="1"/>
    <col min="14" max="14" width="6.7109375" customWidth="1"/>
    <col min="15" max="15" width="6.28515625" customWidth="1"/>
  </cols>
  <sheetData>
    <row r="2" spans="1:15" x14ac:dyDescent="0.25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s="109" customFormat="1" ht="14.25" x14ac:dyDescent="0.2">
      <c r="A7" s="37"/>
      <c r="B7" s="98" t="s">
        <v>24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5" s="109" customFormat="1" ht="17.25" customHeight="1" x14ac:dyDescent="0.2">
      <c r="A8" s="39"/>
      <c r="B8" s="11" t="s">
        <v>56</v>
      </c>
      <c r="C8" s="12">
        <v>60</v>
      </c>
      <c r="D8" s="12">
        <v>0.61</v>
      </c>
      <c r="E8" s="12">
        <v>0.1</v>
      </c>
      <c r="F8" s="12">
        <v>3.85</v>
      </c>
      <c r="G8" s="12">
        <v>78.069999999999993</v>
      </c>
      <c r="H8" s="12">
        <v>0.03</v>
      </c>
      <c r="I8" s="12">
        <v>1.79</v>
      </c>
      <c r="J8" s="12">
        <v>5077.62</v>
      </c>
      <c r="K8" s="12">
        <v>1.52</v>
      </c>
      <c r="L8" s="12">
        <v>13.67</v>
      </c>
      <c r="M8" s="12">
        <v>25.38</v>
      </c>
      <c r="N8" s="12">
        <v>17.32</v>
      </c>
      <c r="O8" s="12">
        <v>0.61</v>
      </c>
    </row>
    <row r="9" spans="1:15" s="119" customFormat="1" ht="16.5" customHeight="1" x14ac:dyDescent="0.2">
      <c r="A9" s="37"/>
      <c r="B9" s="24" t="s">
        <v>57</v>
      </c>
      <c r="C9" s="13">
        <v>200</v>
      </c>
      <c r="D9" s="13">
        <v>2.1800000000000002</v>
      </c>
      <c r="E9" s="13">
        <v>7.24</v>
      </c>
      <c r="F9" s="13">
        <v>16.36</v>
      </c>
      <c r="G9" s="13">
        <v>94.32</v>
      </c>
      <c r="H9" s="13">
        <v>0.12</v>
      </c>
      <c r="I9" s="13">
        <v>6.6</v>
      </c>
      <c r="J9" s="13">
        <v>0</v>
      </c>
      <c r="K9" s="13">
        <v>0.98</v>
      </c>
      <c r="L9" s="13">
        <v>12.16</v>
      </c>
      <c r="M9" s="13">
        <v>50.84</v>
      </c>
      <c r="N9" s="13">
        <v>19.239999999999998</v>
      </c>
      <c r="O9" s="13">
        <v>0.78</v>
      </c>
    </row>
    <row r="10" spans="1:15" s="119" customFormat="1" ht="16.5" customHeight="1" x14ac:dyDescent="0.2">
      <c r="A10" s="37"/>
      <c r="B10" s="24" t="s">
        <v>58</v>
      </c>
      <c r="C10" s="13">
        <v>80</v>
      </c>
      <c r="D10" s="13">
        <v>12.48</v>
      </c>
      <c r="E10" s="13">
        <v>11.04</v>
      </c>
      <c r="F10" s="13">
        <v>2.82</v>
      </c>
      <c r="G10" s="13">
        <v>136.80000000000001</v>
      </c>
      <c r="H10" s="13">
        <v>0.16</v>
      </c>
      <c r="I10" s="13">
        <v>4.49</v>
      </c>
      <c r="J10" s="13">
        <v>2063.1999999999998</v>
      </c>
      <c r="K10" s="13">
        <v>2.46</v>
      </c>
      <c r="L10" s="13">
        <v>14.78</v>
      </c>
      <c r="M10" s="13">
        <v>210.01</v>
      </c>
      <c r="N10" s="13">
        <v>15.66</v>
      </c>
      <c r="O10" s="13">
        <v>11.33</v>
      </c>
    </row>
    <row r="11" spans="1:15" s="109" customFormat="1" ht="18" customHeight="1" x14ac:dyDescent="0.2">
      <c r="A11" s="39"/>
      <c r="B11" s="11" t="s">
        <v>40</v>
      </c>
      <c r="C11" s="23">
        <v>150</v>
      </c>
      <c r="D11" s="40">
        <v>3.08</v>
      </c>
      <c r="E11" s="40">
        <v>2.33</v>
      </c>
      <c r="F11" s="40">
        <v>19.13</v>
      </c>
      <c r="G11" s="40">
        <v>119.73</v>
      </c>
      <c r="H11" s="40">
        <v>0.01</v>
      </c>
      <c r="I11" s="23">
        <v>3.75</v>
      </c>
      <c r="J11" s="23">
        <v>33.15</v>
      </c>
      <c r="K11" s="23">
        <v>0.15</v>
      </c>
      <c r="L11" s="23">
        <v>38.25</v>
      </c>
      <c r="M11" s="23">
        <v>76.95</v>
      </c>
      <c r="N11" s="23">
        <v>26.7</v>
      </c>
      <c r="O11" s="23">
        <v>0.86</v>
      </c>
    </row>
    <row r="12" spans="1:15" s="109" customFormat="1" ht="18" customHeight="1" x14ac:dyDescent="0.2">
      <c r="A12" s="10"/>
      <c r="B12" s="11" t="s">
        <v>59</v>
      </c>
      <c r="C12" s="12">
        <v>200</v>
      </c>
      <c r="D12" s="12">
        <v>0.16</v>
      </c>
      <c r="E12" s="12">
        <v>0.08</v>
      </c>
      <c r="F12" s="12">
        <v>27.5</v>
      </c>
      <c r="G12" s="12">
        <v>111.36</v>
      </c>
      <c r="H12" s="12">
        <v>0.01</v>
      </c>
      <c r="I12" s="12">
        <v>24</v>
      </c>
      <c r="J12" s="12">
        <v>0</v>
      </c>
      <c r="K12" s="12">
        <v>0.2</v>
      </c>
      <c r="L12" s="12">
        <v>8.1999999999999993</v>
      </c>
      <c r="M12" s="12">
        <v>9</v>
      </c>
      <c r="N12" s="12">
        <v>4.4000000000000004</v>
      </c>
      <c r="O12" s="12">
        <v>0.14000000000000001</v>
      </c>
    </row>
    <row r="13" spans="1:15" s="109" customFormat="1" ht="16.5" customHeight="1" x14ac:dyDescent="0.2">
      <c r="A13" s="90"/>
      <c r="B13" s="75" t="s">
        <v>20</v>
      </c>
      <c r="C13" s="91">
        <v>20</v>
      </c>
      <c r="D13" s="91">
        <v>1.39</v>
      </c>
      <c r="E13" s="91">
        <f>0.33/30*20</f>
        <v>0.22000000000000003</v>
      </c>
      <c r="F13" s="91">
        <v>9.1999999999999993</v>
      </c>
      <c r="G13" s="91">
        <v>47.8</v>
      </c>
      <c r="H13" s="92">
        <v>0</v>
      </c>
      <c r="I13" s="92">
        <v>0</v>
      </c>
      <c r="J13" s="92">
        <v>0</v>
      </c>
      <c r="K13" s="92">
        <v>0.4</v>
      </c>
      <c r="L13" s="92">
        <v>4.5999999999999996</v>
      </c>
      <c r="M13" s="92">
        <v>16.8</v>
      </c>
      <c r="N13" s="92">
        <v>6.6</v>
      </c>
      <c r="O13" s="92">
        <v>0.4</v>
      </c>
    </row>
    <row r="14" spans="1:15" s="109" customFormat="1" ht="15.75" customHeight="1" x14ac:dyDescent="0.2">
      <c r="A14" s="90"/>
      <c r="B14" s="76" t="s">
        <v>30</v>
      </c>
      <c r="C14" s="25">
        <v>30</v>
      </c>
      <c r="D14" s="93">
        <v>1.96</v>
      </c>
      <c r="E14" s="93">
        <f>0.44/40*30</f>
        <v>0.32999999999999996</v>
      </c>
      <c r="F14" s="93">
        <v>13.82</v>
      </c>
      <c r="G14" s="93">
        <v>68.97</v>
      </c>
      <c r="H14" s="92">
        <v>0.03</v>
      </c>
      <c r="I14" s="92">
        <v>0</v>
      </c>
      <c r="J14" s="92">
        <v>0</v>
      </c>
      <c r="K14" s="92">
        <v>0.27</v>
      </c>
      <c r="L14" s="92">
        <v>6.9</v>
      </c>
      <c r="M14" s="92">
        <v>31.8</v>
      </c>
      <c r="N14" s="92">
        <v>7.5</v>
      </c>
      <c r="O14" s="92">
        <v>0.93</v>
      </c>
    </row>
    <row r="15" spans="1:15" s="109" customFormat="1" ht="17.25" customHeight="1" x14ac:dyDescent="0.2">
      <c r="A15" s="10"/>
      <c r="B15" s="102" t="s">
        <v>23</v>
      </c>
      <c r="C15" s="94">
        <f>C8+C9+C10+C11+C13+C14+C12</f>
        <v>740</v>
      </c>
      <c r="D15" s="94">
        <f t="shared" ref="D15:O15" si="0">D8+D9+D10+D11+D13+D14+D12</f>
        <v>21.860000000000003</v>
      </c>
      <c r="E15" s="94">
        <f t="shared" si="0"/>
        <v>21.339999999999996</v>
      </c>
      <c r="F15" s="94">
        <f t="shared" si="0"/>
        <v>92.68</v>
      </c>
      <c r="G15" s="94">
        <f t="shared" si="0"/>
        <v>657.05000000000007</v>
      </c>
      <c r="H15" s="94">
        <f t="shared" si="0"/>
        <v>0.36</v>
      </c>
      <c r="I15" s="94">
        <f t="shared" si="0"/>
        <v>40.630000000000003</v>
      </c>
      <c r="J15" s="94">
        <f t="shared" si="0"/>
        <v>7173.9699999999993</v>
      </c>
      <c r="K15" s="94">
        <f t="shared" si="0"/>
        <v>5.9800000000000013</v>
      </c>
      <c r="L15" s="94">
        <f t="shared" si="0"/>
        <v>98.56</v>
      </c>
      <c r="M15" s="94">
        <f t="shared" si="0"/>
        <v>420.78000000000003</v>
      </c>
      <c r="N15" s="94">
        <f t="shared" si="0"/>
        <v>97.42</v>
      </c>
      <c r="O15" s="94">
        <f t="shared" si="0"/>
        <v>15.05</v>
      </c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>
      <selection activeCell="A8" sqref="A8:A12"/>
    </sheetView>
  </sheetViews>
  <sheetFormatPr defaultRowHeight="15" x14ac:dyDescent="0.25"/>
  <cols>
    <col min="1" max="1" width="10.5703125" customWidth="1"/>
    <col min="2" max="2" width="27.7109375" customWidth="1"/>
    <col min="3" max="3" width="8.28515625" customWidth="1"/>
    <col min="4" max="4" width="7.42578125" customWidth="1"/>
    <col min="5" max="5" width="7.28515625" customWidth="1"/>
    <col min="6" max="6" width="7.140625" customWidth="1"/>
    <col min="8" max="8" width="6.7109375" customWidth="1"/>
    <col min="9" max="10" width="6.85546875" customWidth="1"/>
    <col min="11" max="11" width="6.140625" customWidth="1"/>
    <col min="12" max="12" width="6.85546875" customWidth="1"/>
    <col min="13" max="13" width="6.7109375" customWidth="1"/>
    <col min="14" max="14" width="6.85546875" customWidth="1"/>
    <col min="15" max="15" width="5.42578125" customWidth="1"/>
  </cols>
  <sheetData>
    <row r="2" spans="1:15" x14ac:dyDescent="0.25">
      <c r="A2" s="1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5"/>
      <c r="B7" s="110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x14ac:dyDescent="0.25">
      <c r="A8" s="10"/>
      <c r="B8" s="11" t="s">
        <v>61</v>
      </c>
      <c r="C8" s="12">
        <v>150</v>
      </c>
      <c r="D8" s="12">
        <v>5.31</v>
      </c>
      <c r="E8" s="12">
        <v>3.19</v>
      </c>
      <c r="F8" s="12">
        <v>33.5</v>
      </c>
      <c r="G8" s="12">
        <v>184.29</v>
      </c>
      <c r="H8" s="12">
        <v>0.08</v>
      </c>
      <c r="I8" s="12">
        <v>0.84</v>
      </c>
      <c r="J8" s="12">
        <v>14.91</v>
      </c>
      <c r="K8" s="12">
        <v>0.08</v>
      </c>
      <c r="L8" s="12">
        <v>97.14</v>
      </c>
      <c r="M8" s="12">
        <v>129.55000000000001</v>
      </c>
      <c r="N8" s="12">
        <v>34</v>
      </c>
      <c r="O8" s="12">
        <v>0.89</v>
      </c>
    </row>
    <row r="9" spans="1:15" x14ac:dyDescent="0.25">
      <c r="A9" s="10"/>
      <c r="B9" s="11" t="s">
        <v>62</v>
      </c>
      <c r="C9" s="12">
        <v>200</v>
      </c>
      <c r="D9" s="12">
        <v>0.53</v>
      </c>
      <c r="E9" s="12">
        <v>0</v>
      </c>
      <c r="F9" s="12">
        <v>9.4700000000000006</v>
      </c>
      <c r="G9" s="12">
        <v>60</v>
      </c>
      <c r="H9" s="12">
        <v>0</v>
      </c>
      <c r="I9" s="12">
        <v>0.03</v>
      </c>
      <c r="J9" s="12">
        <v>0</v>
      </c>
      <c r="K9" s="12">
        <v>0</v>
      </c>
      <c r="L9" s="12">
        <v>11.1</v>
      </c>
      <c r="M9" s="12">
        <v>2.8</v>
      </c>
      <c r="N9" s="12">
        <v>1.4</v>
      </c>
      <c r="O9" s="12">
        <v>0.28000000000000003</v>
      </c>
    </row>
    <row r="10" spans="1:15" x14ac:dyDescent="0.25">
      <c r="A10" s="14"/>
      <c r="B10" s="82" t="s">
        <v>20</v>
      </c>
      <c r="C10" s="15">
        <v>30</v>
      </c>
      <c r="D10" s="15">
        <v>2.09</v>
      </c>
      <c r="E10" s="15">
        <v>0.33</v>
      </c>
      <c r="F10" s="15">
        <v>13.8</v>
      </c>
      <c r="G10" s="15">
        <v>71.7</v>
      </c>
      <c r="H10" s="16">
        <v>0</v>
      </c>
      <c r="I10" s="16">
        <v>0</v>
      </c>
      <c r="J10" s="16">
        <v>0</v>
      </c>
      <c r="K10" s="16">
        <v>0.6</v>
      </c>
      <c r="L10" s="16">
        <v>6.9</v>
      </c>
      <c r="M10" s="16">
        <v>25.2</v>
      </c>
      <c r="N10" s="16">
        <v>9.9</v>
      </c>
      <c r="O10" s="16">
        <v>0.6</v>
      </c>
    </row>
    <row r="11" spans="1:15" x14ac:dyDescent="0.25">
      <c r="A11" s="10"/>
      <c r="B11" s="11" t="s">
        <v>21</v>
      </c>
      <c r="C11" s="12">
        <v>10</v>
      </c>
      <c r="D11" s="12">
        <v>0.1</v>
      </c>
      <c r="E11" s="12">
        <v>7.2</v>
      </c>
      <c r="F11" s="12">
        <v>0.13</v>
      </c>
      <c r="G11" s="12">
        <v>66</v>
      </c>
      <c r="H11" s="12">
        <v>0</v>
      </c>
      <c r="I11" s="12">
        <v>0</v>
      </c>
      <c r="J11" s="12">
        <v>45</v>
      </c>
      <c r="K11" s="12">
        <v>0.11</v>
      </c>
      <c r="L11" s="12">
        <v>2.4</v>
      </c>
      <c r="M11" s="12">
        <v>3</v>
      </c>
      <c r="N11" s="12">
        <v>0</v>
      </c>
      <c r="O11" s="12">
        <v>0.02</v>
      </c>
    </row>
    <row r="12" spans="1:15" x14ac:dyDescent="0.25">
      <c r="A12" s="10"/>
      <c r="B12" s="11" t="s">
        <v>22</v>
      </c>
      <c r="C12" s="13">
        <v>15</v>
      </c>
      <c r="D12" s="13">
        <v>5.48</v>
      </c>
      <c r="E12" s="12">
        <v>4.43</v>
      </c>
      <c r="F12" s="12">
        <v>0</v>
      </c>
      <c r="G12" s="12">
        <v>53.75</v>
      </c>
      <c r="H12" s="12">
        <v>0.01</v>
      </c>
      <c r="I12" s="12">
        <v>0.11</v>
      </c>
      <c r="J12" s="12">
        <v>43.2</v>
      </c>
      <c r="K12" s="12">
        <v>0.08</v>
      </c>
      <c r="L12" s="12">
        <v>132</v>
      </c>
      <c r="M12" s="12">
        <v>75</v>
      </c>
      <c r="N12" s="12">
        <v>5.25</v>
      </c>
      <c r="O12" s="12">
        <v>0.15</v>
      </c>
    </row>
    <row r="13" spans="1:15" x14ac:dyDescent="0.25">
      <c r="A13" s="10"/>
      <c r="B13" s="113" t="s">
        <v>23</v>
      </c>
      <c r="C13" s="118">
        <f>C8+C9+C10+C11+C12</f>
        <v>405</v>
      </c>
      <c r="D13" s="118">
        <f t="shared" ref="D13:O13" si="0">D8+D9+D10+D11+D12</f>
        <v>13.51</v>
      </c>
      <c r="E13" s="118">
        <f t="shared" si="0"/>
        <v>15.15</v>
      </c>
      <c r="F13" s="118">
        <f t="shared" si="0"/>
        <v>56.9</v>
      </c>
      <c r="G13" s="118">
        <f t="shared" si="0"/>
        <v>435.74</v>
      </c>
      <c r="H13" s="118">
        <f t="shared" si="0"/>
        <v>0.09</v>
      </c>
      <c r="I13" s="118">
        <f t="shared" si="0"/>
        <v>0.98</v>
      </c>
      <c r="J13" s="118">
        <f t="shared" si="0"/>
        <v>103.11</v>
      </c>
      <c r="K13" s="118">
        <f t="shared" si="0"/>
        <v>0.86999999999999988</v>
      </c>
      <c r="L13" s="118">
        <f t="shared" si="0"/>
        <v>249.54000000000002</v>
      </c>
      <c r="M13" s="118">
        <f t="shared" si="0"/>
        <v>235.55</v>
      </c>
      <c r="N13" s="118">
        <f t="shared" si="0"/>
        <v>50.55</v>
      </c>
      <c r="O13" s="118">
        <f t="shared" si="0"/>
        <v>1.94</v>
      </c>
    </row>
  </sheetData>
  <mergeCells count="7">
    <mergeCell ref="L4:O4"/>
    <mergeCell ref="C4:C5"/>
    <mergeCell ref="A4:A5"/>
    <mergeCell ref="B4:B5"/>
    <mergeCell ref="D4:F4"/>
    <mergeCell ref="G4:G5"/>
    <mergeCell ref="H4:K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A8" sqref="A8:A14"/>
    </sheetView>
  </sheetViews>
  <sheetFormatPr defaultRowHeight="15" x14ac:dyDescent="0.25"/>
  <cols>
    <col min="1" max="1" width="10.5703125" customWidth="1"/>
    <col min="2" max="2" width="27.7109375" customWidth="1"/>
    <col min="3" max="3" width="8.28515625" customWidth="1"/>
    <col min="4" max="4" width="7.42578125" customWidth="1"/>
    <col min="5" max="5" width="7.28515625" customWidth="1"/>
    <col min="6" max="6" width="7.140625" customWidth="1"/>
    <col min="8" max="8" width="6" customWidth="1"/>
    <col min="9" max="10" width="6.85546875" customWidth="1"/>
    <col min="11" max="11" width="6.140625" customWidth="1"/>
    <col min="12" max="12" width="6.85546875" customWidth="1"/>
    <col min="13" max="13" width="6.7109375" customWidth="1"/>
    <col min="14" max="14" width="7.5703125" customWidth="1"/>
    <col min="15" max="15" width="6" customWidth="1"/>
  </cols>
  <sheetData>
    <row r="2" spans="1:15" x14ac:dyDescent="0.25">
      <c r="A2" s="1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17"/>
      <c r="B7" s="98" t="s">
        <v>24</v>
      </c>
      <c r="C7" s="19"/>
      <c r="D7" s="20"/>
      <c r="E7" s="20"/>
      <c r="F7" s="20"/>
      <c r="G7" s="20"/>
      <c r="H7" s="21"/>
      <c r="I7" s="22"/>
      <c r="J7" s="22"/>
      <c r="K7" s="22"/>
      <c r="L7" s="22"/>
      <c r="M7" s="22"/>
      <c r="N7" s="22"/>
      <c r="O7" s="22"/>
    </row>
    <row r="8" spans="1:15" ht="17.25" customHeight="1" x14ac:dyDescent="0.25">
      <c r="A8" s="10"/>
      <c r="B8" s="11" t="s">
        <v>63</v>
      </c>
      <c r="C8" s="12">
        <v>60</v>
      </c>
      <c r="D8" s="12">
        <v>0.54</v>
      </c>
      <c r="E8" s="12">
        <v>0</v>
      </c>
      <c r="F8" s="12">
        <v>1.71</v>
      </c>
      <c r="G8" s="12">
        <v>10.199999999999999</v>
      </c>
      <c r="H8" s="12">
        <v>0.03</v>
      </c>
      <c r="I8" s="12">
        <v>6.72</v>
      </c>
      <c r="J8" s="12">
        <v>40.799999999999997</v>
      </c>
      <c r="K8" s="12">
        <v>0.24</v>
      </c>
      <c r="L8" s="12">
        <v>9.3000000000000007</v>
      </c>
      <c r="M8" s="12">
        <v>16.8</v>
      </c>
      <c r="N8" s="12">
        <v>10.199999999999999</v>
      </c>
      <c r="O8" s="12">
        <v>0.42</v>
      </c>
    </row>
    <row r="9" spans="1:15" x14ac:dyDescent="0.25">
      <c r="A9" s="10"/>
      <c r="B9" s="11" t="s">
        <v>64</v>
      </c>
      <c r="C9" s="12">
        <v>200</v>
      </c>
      <c r="D9" s="12">
        <v>3.44</v>
      </c>
      <c r="E9" s="12">
        <v>3.92</v>
      </c>
      <c r="F9" s="12">
        <v>10.44</v>
      </c>
      <c r="G9" s="12">
        <v>86.8</v>
      </c>
      <c r="H9" s="12">
        <v>0.16</v>
      </c>
      <c r="I9" s="12">
        <v>4.66</v>
      </c>
      <c r="J9" s="12">
        <v>0</v>
      </c>
      <c r="K9" s="12">
        <v>1.94</v>
      </c>
      <c r="L9" s="12">
        <v>23.42</v>
      </c>
      <c r="M9" s="12">
        <v>69.58</v>
      </c>
      <c r="N9" s="12">
        <v>28.8</v>
      </c>
      <c r="O9" s="12">
        <v>1.62</v>
      </c>
    </row>
    <row r="10" spans="1:15" ht="26.25" x14ac:dyDescent="0.25">
      <c r="A10" s="10"/>
      <c r="B10" s="11" t="s">
        <v>65</v>
      </c>
      <c r="C10" s="12">
        <v>110</v>
      </c>
      <c r="D10" s="12">
        <v>8.9600000000000009</v>
      </c>
      <c r="E10" s="12">
        <v>16.11</v>
      </c>
      <c r="F10" s="12">
        <v>10.31</v>
      </c>
      <c r="G10" s="12">
        <v>223</v>
      </c>
      <c r="H10" s="12">
        <v>0.19</v>
      </c>
      <c r="I10" s="12">
        <v>0.92</v>
      </c>
      <c r="J10" s="12">
        <v>30</v>
      </c>
      <c r="K10" s="12">
        <v>2.06</v>
      </c>
      <c r="L10" s="12">
        <v>21.62</v>
      </c>
      <c r="M10" s="12">
        <v>85.51</v>
      </c>
      <c r="N10" s="12">
        <v>17.32</v>
      </c>
      <c r="O10" s="12">
        <v>0.88</v>
      </c>
    </row>
    <row r="11" spans="1:15" ht="16.5" customHeight="1" x14ac:dyDescent="0.25">
      <c r="A11" s="10"/>
      <c r="B11" s="11" t="s">
        <v>66</v>
      </c>
      <c r="C11" s="12">
        <v>150</v>
      </c>
      <c r="D11" s="12">
        <v>3.64</v>
      </c>
      <c r="E11" s="12">
        <v>4.22</v>
      </c>
      <c r="F11" s="12">
        <v>30.67</v>
      </c>
      <c r="G11" s="12">
        <v>199.95</v>
      </c>
      <c r="H11" s="12">
        <v>0.02</v>
      </c>
      <c r="I11" s="12">
        <v>0</v>
      </c>
      <c r="J11" s="12">
        <v>0</v>
      </c>
      <c r="K11" s="12">
        <v>23.7</v>
      </c>
      <c r="L11" s="12">
        <v>2.42</v>
      </c>
      <c r="M11" s="12">
        <v>60.6</v>
      </c>
      <c r="N11" s="12">
        <v>19.010000000000002</v>
      </c>
      <c r="O11" s="12">
        <v>0.51</v>
      </c>
    </row>
    <row r="12" spans="1:15" ht="17.25" customHeight="1" x14ac:dyDescent="0.25">
      <c r="A12" s="10"/>
      <c r="B12" s="11" t="s">
        <v>53</v>
      </c>
      <c r="C12" s="12">
        <v>200</v>
      </c>
      <c r="D12" s="12">
        <v>0.16</v>
      </c>
      <c r="E12" s="12">
        <v>0.16</v>
      </c>
      <c r="F12" s="12">
        <v>23.78</v>
      </c>
      <c r="G12" s="12">
        <v>97.6</v>
      </c>
      <c r="H12" s="12">
        <v>0.1</v>
      </c>
      <c r="I12" s="12">
        <v>1.8</v>
      </c>
      <c r="J12" s="12">
        <v>0</v>
      </c>
      <c r="K12" s="12">
        <v>0</v>
      </c>
      <c r="L12" s="12">
        <v>6.4</v>
      </c>
      <c r="M12" s="12">
        <v>4.4000000000000004</v>
      </c>
      <c r="N12" s="12">
        <v>3.6</v>
      </c>
      <c r="O12" s="12">
        <v>0.18</v>
      </c>
    </row>
    <row r="13" spans="1:15" ht="17.25" customHeight="1" x14ac:dyDescent="0.25">
      <c r="A13" s="26"/>
      <c r="B13" s="27" t="s">
        <v>20</v>
      </c>
      <c r="C13" s="28">
        <v>20</v>
      </c>
      <c r="D13" s="28">
        <v>1.39</v>
      </c>
      <c r="E13" s="28">
        <f>0.33/30*20</f>
        <v>0.22000000000000003</v>
      </c>
      <c r="F13" s="28">
        <v>9.1999999999999993</v>
      </c>
      <c r="G13" s="28">
        <v>47.8</v>
      </c>
      <c r="H13" s="29">
        <v>0</v>
      </c>
      <c r="I13" s="29">
        <v>0</v>
      </c>
      <c r="J13" s="29">
        <v>0</v>
      </c>
      <c r="K13" s="29">
        <v>0.4</v>
      </c>
      <c r="L13" s="29">
        <v>4.5999999999999996</v>
      </c>
      <c r="M13" s="29">
        <v>16.8</v>
      </c>
      <c r="N13" s="29">
        <v>6.6</v>
      </c>
      <c r="O13" s="29">
        <v>0.4</v>
      </c>
    </row>
    <row r="14" spans="1:15" ht="15.75" customHeight="1" x14ac:dyDescent="0.25">
      <c r="A14" s="26"/>
      <c r="B14" s="30" t="s">
        <v>30</v>
      </c>
      <c r="C14" s="31">
        <v>30</v>
      </c>
      <c r="D14" s="32">
        <v>1.96</v>
      </c>
      <c r="E14" s="32">
        <f>0.44/40*30</f>
        <v>0.32999999999999996</v>
      </c>
      <c r="F14" s="32">
        <v>13.82</v>
      </c>
      <c r="G14" s="32">
        <v>68.97</v>
      </c>
      <c r="H14" s="29">
        <v>0.03</v>
      </c>
      <c r="I14" s="29">
        <v>0</v>
      </c>
      <c r="J14" s="29">
        <v>0</v>
      </c>
      <c r="K14" s="29">
        <v>0.27</v>
      </c>
      <c r="L14" s="29">
        <v>6.9</v>
      </c>
      <c r="M14" s="29">
        <v>31.8</v>
      </c>
      <c r="N14" s="29">
        <v>7.5</v>
      </c>
      <c r="O14" s="29">
        <v>0.93</v>
      </c>
    </row>
    <row r="15" spans="1:15" x14ac:dyDescent="0.25">
      <c r="A15" s="4"/>
      <c r="B15" s="102" t="s">
        <v>23</v>
      </c>
      <c r="C15" s="34">
        <f>C8+C9+C10+C11+C13+C14+C12</f>
        <v>770</v>
      </c>
      <c r="D15" s="34">
        <f t="shared" ref="D15:O15" si="0">D8+D9+D10+D11+D13+D14+D12</f>
        <v>20.090000000000003</v>
      </c>
      <c r="E15" s="34">
        <f t="shared" si="0"/>
        <v>24.959999999999997</v>
      </c>
      <c r="F15" s="34">
        <f t="shared" si="0"/>
        <v>99.93</v>
      </c>
      <c r="G15" s="34">
        <f t="shared" si="0"/>
        <v>734.32</v>
      </c>
      <c r="H15" s="34">
        <f t="shared" si="0"/>
        <v>0.53</v>
      </c>
      <c r="I15" s="34">
        <f t="shared" si="0"/>
        <v>14.1</v>
      </c>
      <c r="J15" s="34">
        <f t="shared" si="0"/>
        <v>70.8</v>
      </c>
      <c r="K15" s="34">
        <f t="shared" si="0"/>
        <v>28.609999999999996</v>
      </c>
      <c r="L15" s="34">
        <f t="shared" si="0"/>
        <v>74.660000000000011</v>
      </c>
      <c r="M15" s="34">
        <f t="shared" si="0"/>
        <v>285.48999999999995</v>
      </c>
      <c r="N15" s="34">
        <f t="shared" si="0"/>
        <v>93.029999999999987</v>
      </c>
      <c r="O15" s="34">
        <f t="shared" si="0"/>
        <v>4.9399999999999995</v>
      </c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A8" sqref="A8:A11"/>
    </sheetView>
  </sheetViews>
  <sheetFormatPr defaultRowHeight="15" x14ac:dyDescent="0.25"/>
  <cols>
    <col min="1" max="1" width="10.5703125" customWidth="1"/>
    <col min="2" max="2" width="27.7109375" customWidth="1"/>
    <col min="3" max="3" width="8.28515625" customWidth="1"/>
    <col min="4" max="4" width="6.7109375" customWidth="1"/>
    <col min="5" max="5" width="6.5703125" customWidth="1"/>
    <col min="6" max="6" width="6.7109375" customWidth="1"/>
    <col min="7" max="7" width="8.28515625" customWidth="1"/>
    <col min="8" max="8" width="7" customWidth="1"/>
    <col min="9" max="9" width="6.28515625" customWidth="1"/>
    <col min="10" max="10" width="7.140625" customWidth="1"/>
    <col min="11" max="11" width="6.85546875" customWidth="1"/>
    <col min="12" max="12" width="7.140625" customWidth="1"/>
    <col min="13" max="14" width="6.42578125" customWidth="1"/>
    <col min="15" max="15" width="6.140625" customWidth="1"/>
  </cols>
  <sheetData>
    <row r="2" spans="1:15" x14ac:dyDescent="0.25">
      <c r="A2" s="1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s="112" customFormat="1" x14ac:dyDescent="0.25">
      <c r="A7" s="111"/>
      <c r="B7" s="97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ht="26.25" x14ac:dyDescent="0.25">
      <c r="A8" s="10"/>
      <c r="B8" s="11" t="s">
        <v>68</v>
      </c>
      <c r="C8" s="12">
        <v>150</v>
      </c>
      <c r="D8" s="12">
        <v>5.88</v>
      </c>
      <c r="E8" s="12">
        <v>5.45</v>
      </c>
      <c r="F8" s="12">
        <v>26.63</v>
      </c>
      <c r="G8" s="12">
        <v>192.92</v>
      </c>
      <c r="H8" s="12">
        <v>0.03</v>
      </c>
      <c r="I8" s="12">
        <v>1.17</v>
      </c>
      <c r="J8" s="12">
        <v>15.47</v>
      </c>
      <c r="K8" s="12">
        <v>1.04</v>
      </c>
      <c r="L8" s="12">
        <v>54.22</v>
      </c>
      <c r="M8" s="12">
        <v>83.46</v>
      </c>
      <c r="N8" s="12">
        <v>22.97</v>
      </c>
      <c r="O8" s="12">
        <v>0.93</v>
      </c>
    </row>
    <row r="9" spans="1:15" x14ac:dyDescent="0.25">
      <c r="A9" s="14"/>
      <c r="B9" s="82" t="s">
        <v>20</v>
      </c>
      <c r="C9" s="15">
        <v>30</v>
      </c>
      <c r="D9" s="15">
        <v>2.09</v>
      </c>
      <c r="E9" s="15">
        <v>0.33</v>
      </c>
      <c r="F9" s="15">
        <v>13.8</v>
      </c>
      <c r="G9" s="15">
        <v>71.7</v>
      </c>
      <c r="H9" s="16">
        <v>0</v>
      </c>
      <c r="I9" s="16">
        <v>0</v>
      </c>
      <c r="J9" s="16">
        <v>0</v>
      </c>
      <c r="K9" s="16">
        <v>0.6</v>
      </c>
      <c r="L9" s="16">
        <v>6.9</v>
      </c>
      <c r="M9" s="16">
        <v>25.2</v>
      </c>
      <c r="N9" s="16">
        <v>9.9</v>
      </c>
      <c r="O9" s="16">
        <v>0.6</v>
      </c>
    </row>
    <row r="10" spans="1:15" x14ac:dyDescent="0.25">
      <c r="A10" s="10"/>
      <c r="B10" s="11" t="s">
        <v>21</v>
      </c>
      <c r="C10" s="12">
        <v>10</v>
      </c>
      <c r="D10" s="12">
        <v>0.1</v>
      </c>
      <c r="E10" s="12">
        <v>7.2</v>
      </c>
      <c r="F10" s="12">
        <v>0.13</v>
      </c>
      <c r="G10" s="12">
        <v>66</v>
      </c>
      <c r="H10" s="12">
        <v>0</v>
      </c>
      <c r="I10" s="12">
        <v>0</v>
      </c>
      <c r="J10" s="12">
        <v>45</v>
      </c>
      <c r="K10" s="12">
        <v>0.11</v>
      </c>
      <c r="L10" s="12">
        <v>2.4</v>
      </c>
      <c r="M10" s="12">
        <v>3</v>
      </c>
      <c r="N10" s="12">
        <v>0</v>
      </c>
      <c r="O10" s="12">
        <v>0.02</v>
      </c>
    </row>
    <row r="11" spans="1:15" x14ac:dyDescent="0.25">
      <c r="A11" s="10"/>
      <c r="B11" s="11" t="s">
        <v>49</v>
      </c>
      <c r="C11" s="12">
        <v>200</v>
      </c>
      <c r="D11" s="12">
        <v>4.08</v>
      </c>
      <c r="E11" s="12">
        <v>3</v>
      </c>
      <c r="F11" s="12">
        <v>17.579999999999998</v>
      </c>
      <c r="G11" s="12">
        <v>118.6</v>
      </c>
      <c r="H11" s="12">
        <v>0.06</v>
      </c>
      <c r="I11" s="12">
        <v>1.59</v>
      </c>
      <c r="J11" s="12">
        <v>26.66</v>
      </c>
      <c r="K11" s="12">
        <v>0</v>
      </c>
      <c r="L11" s="12">
        <v>152.22</v>
      </c>
      <c r="M11" s="12">
        <v>124.56</v>
      </c>
      <c r="N11" s="12">
        <v>21.34</v>
      </c>
      <c r="O11" s="12">
        <v>0.48</v>
      </c>
    </row>
    <row r="12" spans="1:15" s="117" customFormat="1" x14ac:dyDescent="0.25">
      <c r="A12" s="115"/>
      <c r="B12" s="113" t="s">
        <v>23</v>
      </c>
      <c r="C12" s="116">
        <f>C8+C9+C10+C11</f>
        <v>390</v>
      </c>
      <c r="D12" s="116">
        <f t="shared" ref="D12:O12" si="0">D8+D9+D10+D11</f>
        <v>12.15</v>
      </c>
      <c r="E12" s="116">
        <f t="shared" si="0"/>
        <v>15.98</v>
      </c>
      <c r="F12" s="116">
        <f t="shared" si="0"/>
        <v>58.14</v>
      </c>
      <c r="G12" s="116">
        <f t="shared" si="0"/>
        <v>449.22</v>
      </c>
      <c r="H12" s="116">
        <f t="shared" si="0"/>
        <v>0.09</v>
      </c>
      <c r="I12" s="116">
        <f t="shared" si="0"/>
        <v>2.76</v>
      </c>
      <c r="J12" s="116">
        <f t="shared" si="0"/>
        <v>87.13</v>
      </c>
      <c r="K12" s="116">
        <f t="shared" si="0"/>
        <v>1.7500000000000002</v>
      </c>
      <c r="L12" s="116">
        <f t="shared" si="0"/>
        <v>215.74</v>
      </c>
      <c r="M12" s="116">
        <f t="shared" si="0"/>
        <v>236.22</v>
      </c>
      <c r="N12" s="116">
        <f t="shared" si="0"/>
        <v>54.209999999999994</v>
      </c>
      <c r="O12" s="116">
        <f t="shared" si="0"/>
        <v>2.0300000000000002</v>
      </c>
    </row>
  </sheetData>
  <mergeCells count="7">
    <mergeCell ref="A4:A5"/>
    <mergeCell ref="D4:F4"/>
    <mergeCell ref="G4:G5"/>
    <mergeCell ref="H4:K4"/>
    <mergeCell ref="L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A8" sqref="A8:A13"/>
    </sheetView>
  </sheetViews>
  <sheetFormatPr defaultRowHeight="15" x14ac:dyDescent="0.25"/>
  <cols>
    <col min="1" max="1" width="10.5703125" customWidth="1"/>
    <col min="2" max="2" width="27.7109375" customWidth="1"/>
    <col min="3" max="3" width="8.28515625" customWidth="1"/>
    <col min="4" max="4" width="6.7109375" customWidth="1"/>
    <col min="5" max="5" width="6.5703125" customWidth="1"/>
    <col min="6" max="6" width="6.7109375" customWidth="1"/>
    <col min="8" max="8" width="7" customWidth="1"/>
    <col min="9" max="9" width="6.28515625" customWidth="1"/>
    <col min="10" max="10" width="7.140625" customWidth="1"/>
    <col min="11" max="11" width="6" customWidth="1"/>
    <col min="12" max="12" width="7.140625" customWidth="1"/>
    <col min="13" max="13" width="6.42578125" customWidth="1"/>
    <col min="14" max="14" width="6.7109375" customWidth="1"/>
    <col min="15" max="15" width="6.85546875" customWidth="1"/>
  </cols>
  <sheetData>
    <row r="2" spans="1:15" x14ac:dyDescent="0.25">
      <c r="A2" s="1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s="109" customFormat="1" ht="17.25" customHeight="1" x14ac:dyDescent="0.2">
      <c r="A7" s="37"/>
      <c r="B7" s="96" t="s">
        <v>87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5" s="109" customFormat="1" ht="15.75" customHeight="1" x14ac:dyDescent="0.2">
      <c r="A8" s="10"/>
      <c r="B8" s="11" t="s">
        <v>69</v>
      </c>
      <c r="C8" s="12">
        <v>60</v>
      </c>
      <c r="D8" s="12">
        <v>0.4</v>
      </c>
      <c r="E8" s="12">
        <v>3.65</v>
      </c>
      <c r="F8" s="12">
        <v>1.0900000000000001</v>
      </c>
      <c r="G8" s="12">
        <v>38.79</v>
      </c>
      <c r="H8" s="12">
        <v>0.02</v>
      </c>
      <c r="I8" s="12">
        <v>3.99</v>
      </c>
      <c r="J8" s="12">
        <v>0</v>
      </c>
      <c r="K8" s="12">
        <v>1.64</v>
      </c>
      <c r="L8" s="12">
        <v>9.69</v>
      </c>
      <c r="M8" s="12">
        <v>17.170000000000002</v>
      </c>
      <c r="N8" s="12">
        <v>7.98</v>
      </c>
      <c r="O8" s="12">
        <v>0.28999999999999998</v>
      </c>
    </row>
    <row r="9" spans="1:15" s="109" customFormat="1" ht="18" customHeight="1" x14ac:dyDescent="0.2">
      <c r="A9" s="10"/>
      <c r="B9" s="10" t="s">
        <v>70</v>
      </c>
      <c r="C9" s="12">
        <v>200</v>
      </c>
      <c r="D9" s="12">
        <v>2.08</v>
      </c>
      <c r="E9" s="12">
        <v>2</v>
      </c>
      <c r="F9" s="12">
        <v>13.58</v>
      </c>
      <c r="G9" s="12">
        <v>80.64</v>
      </c>
      <c r="H9" s="12">
        <v>0.08</v>
      </c>
      <c r="I9" s="12">
        <v>6</v>
      </c>
      <c r="J9" s="12">
        <v>0</v>
      </c>
      <c r="K9" s="12">
        <v>1.92</v>
      </c>
      <c r="L9" s="12">
        <v>30.8</v>
      </c>
      <c r="M9" s="12">
        <v>167</v>
      </c>
      <c r="N9" s="12">
        <v>25.4</v>
      </c>
      <c r="O9" s="12">
        <v>0.8</v>
      </c>
    </row>
    <row r="10" spans="1:15" s="109" customFormat="1" ht="25.5" x14ac:dyDescent="0.2">
      <c r="A10" s="37"/>
      <c r="B10" s="24" t="s">
        <v>71</v>
      </c>
      <c r="C10" s="13">
        <v>200</v>
      </c>
      <c r="D10" s="13">
        <v>17.25</v>
      </c>
      <c r="E10" s="13">
        <v>15</v>
      </c>
      <c r="F10" s="13">
        <v>7</v>
      </c>
      <c r="G10" s="13">
        <v>256</v>
      </c>
      <c r="H10" s="13">
        <v>7.0000000000000007E-2</v>
      </c>
      <c r="I10" s="13">
        <v>0.25</v>
      </c>
      <c r="J10" s="13">
        <v>111.25</v>
      </c>
      <c r="K10" s="13">
        <v>4.25</v>
      </c>
      <c r="L10" s="13">
        <v>195.25</v>
      </c>
      <c r="M10" s="13">
        <v>304.25</v>
      </c>
      <c r="N10" s="13">
        <v>38.75</v>
      </c>
      <c r="O10" s="13">
        <v>1.25</v>
      </c>
    </row>
    <row r="11" spans="1:15" s="109" customFormat="1" ht="15.75" customHeight="1" x14ac:dyDescent="0.2">
      <c r="A11" s="10"/>
      <c r="B11" s="11" t="s">
        <v>38</v>
      </c>
      <c r="C11" s="12">
        <v>200</v>
      </c>
      <c r="D11" s="12">
        <v>1.1599999999999999</v>
      </c>
      <c r="E11" s="12">
        <v>0.3</v>
      </c>
      <c r="F11" s="12">
        <v>47.26</v>
      </c>
      <c r="G11" s="12">
        <v>196.38</v>
      </c>
      <c r="H11" s="12">
        <v>0.02</v>
      </c>
      <c r="I11" s="12">
        <v>0.8</v>
      </c>
      <c r="J11" s="12">
        <v>0</v>
      </c>
      <c r="K11" s="12">
        <v>0.2</v>
      </c>
      <c r="L11" s="12">
        <v>5.84</v>
      </c>
      <c r="M11" s="12">
        <v>46</v>
      </c>
      <c r="N11" s="12">
        <v>33</v>
      </c>
      <c r="O11" s="12">
        <v>0.96</v>
      </c>
    </row>
    <row r="12" spans="1:15" s="109" customFormat="1" ht="15" customHeight="1" x14ac:dyDescent="0.2">
      <c r="A12" s="90"/>
      <c r="B12" s="75" t="s">
        <v>20</v>
      </c>
      <c r="C12" s="91">
        <v>20</v>
      </c>
      <c r="D12" s="91">
        <v>1.39</v>
      </c>
      <c r="E12" s="91">
        <f>0.33/30*20</f>
        <v>0.22000000000000003</v>
      </c>
      <c r="F12" s="91">
        <v>9.1999999999999993</v>
      </c>
      <c r="G12" s="91">
        <v>47.8</v>
      </c>
      <c r="H12" s="92">
        <v>0</v>
      </c>
      <c r="I12" s="92">
        <v>0</v>
      </c>
      <c r="J12" s="92">
        <v>0</v>
      </c>
      <c r="K12" s="92">
        <v>0.4</v>
      </c>
      <c r="L12" s="92">
        <v>4.5999999999999996</v>
      </c>
      <c r="M12" s="92">
        <v>16.8</v>
      </c>
      <c r="N12" s="92">
        <v>6.6</v>
      </c>
      <c r="O12" s="92">
        <v>0.4</v>
      </c>
    </row>
    <row r="13" spans="1:15" s="109" customFormat="1" ht="15" customHeight="1" x14ac:dyDescent="0.2">
      <c r="A13" s="90"/>
      <c r="B13" s="76" t="s">
        <v>30</v>
      </c>
      <c r="C13" s="25">
        <v>30</v>
      </c>
      <c r="D13" s="93">
        <v>1.96</v>
      </c>
      <c r="E13" s="93">
        <f>0.44/40*30</f>
        <v>0.32999999999999996</v>
      </c>
      <c r="F13" s="93">
        <v>13.82</v>
      </c>
      <c r="G13" s="93">
        <v>68.97</v>
      </c>
      <c r="H13" s="92">
        <v>0.03</v>
      </c>
      <c r="I13" s="92">
        <v>0</v>
      </c>
      <c r="J13" s="92">
        <v>0</v>
      </c>
      <c r="K13" s="92">
        <v>0.27</v>
      </c>
      <c r="L13" s="92">
        <v>6.9</v>
      </c>
      <c r="M13" s="92">
        <v>31.8</v>
      </c>
      <c r="N13" s="92">
        <v>7.5</v>
      </c>
      <c r="O13" s="92">
        <v>0.93</v>
      </c>
    </row>
    <row r="14" spans="1:15" s="109" customFormat="1" ht="15.75" customHeight="1" x14ac:dyDescent="0.2">
      <c r="A14" s="10"/>
      <c r="B14" s="102" t="s">
        <v>23</v>
      </c>
      <c r="C14" s="94">
        <f>C8+C9+C10+C11+C12+C13</f>
        <v>710</v>
      </c>
      <c r="D14" s="94">
        <f t="shared" ref="D14:O14" si="0">D8+D9+D10+D11+D12+D13</f>
        <v>24.240000000000002</v>
      </c>
      <c r="E14" s="94">
        <f t="shared" si="0"/>
        <v>21.499999999999996</v>
      </c>
      <c r="F14" s="94">
        <f t="shared" si="0"/>
        <v>91.950000000000017</v>
      </c>
      <c r="G14" s="94">
        <f t="shared" si="0"/>
        <v>688.57999999999993</v>
      </c>
      <c r="H14" s="94">
        <f t="shared" si="0"/>
        <v>0.22</v>
      </c>
      <c r="I14" s="94">
        <f t="shared" si="0"/>
        <v>11.040000000000001</v>
      </c>
      <c r="J14" s="94">
        <f t="shared" si="0"/>
        <v>111.25</v>
      </c>
      <c r="K14" s="94">
        <f t="shared" si="0"/>
        <v>8.68</v>
      </c>
      <c r="L14" s="94">
        <f t="shared" si="0"/>
        <v>253.08</v>
      </c>
      <c r="M14" s="94">
        <f t="shared" si="0"/>
        <v>583.02</v>
      </c>
      <c r="N14" s="94">
        <f t="shared" si="0"/>
        <v>119.22999999999999</v>
      </c>
      <c r="O14" s="94">
        <f t="shared" si="0"/>
        <v>4.63</v>
      </c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A8" sqref="A8:A13"/>
    </sheetView>
  </sheetViews>
  <sheetFormatPr defaultRowHeight="15" x14ac:dyDescent="0.25"/>
  <cols>
    <col min="1" max="1" width="10.5703125" customWidth="1"/>
    <col min="2" max="2" width="27.28515625" customWidth="1"/>
    <col min="3" max="3" width="7.85546875" customWidth="1"/>
    <col min="4" max="4" width="6.7109375" customWidth="1"/>
    <col min="5" max="5" width="7.42578125" customWidth="1"/>
    <col min="6" max="6" width="7" customWidth="1"/>
    <col min="7" max="7" width="9" customWidth="1"/>
    <col min="8" max="8" width="6.42578125" customWidth="1"/>
    <col min="9" max="9" width="6.85546875" customWidth="1"/>
    <col min="10" max="10" width="7.85546875" customWidth="1"/>
    <col min="11" max="12" width="6.5703125" customWidth="1"/>
    <col min="13" max="13" width="7" customWidth="1"/>
    <col min="14" max="15" width="6.28515625" customWidth="1"/>
  </cols>
  <sheetData>
    <row r="2" spans="1:15" x14ac:dyDescent="0.25">
      <c r="A2" s="1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ht="19.5" customHeight="1" x14ac:dyDescent="0.25">
      <c r="A7" s="5"/>
      <c r="B7" s="97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x14ac:dyDescent="0.25">
      <c r="A8" s="10"/>
      <c r="B8" s="11" t="s">
        <v>73</v>
      </c>
      <c r="C8" s="12">
        <v>150</v>
      </c>
      <c r="D8" s="12">
        <v>5.53</v>
      </c>
      <c r="E8" s="12">
        <v>3.99</v>
      </c>
      <c r="F8" s="12">
        <v>31.51</v>
      </c>
      <c r="G8" s="12">
        <v>184.29</v>
      </c>
      <c r="H8" s="12">
        <v>0.15</v>
      </c>
      <c r="I8" s="12">
        <v>0.84</v>
      </c>
      <c r="J8" s="12">
        <v>14.14</v>
      </c>
      <c r="K8" s="12">
        <v>0.44</v>
      </c>
      <c r="L8" s="12">
        <v>206.03</v>
      </c>
      <c r="M8" s="12">
        <v>162.36000000000001</v>
      </c>
      <c r="N8" s="12">
        <v>43.33</v>
      </c>
      <c r="O8" s="12">
        <v>1.23</v>
      </c>
    </row>
    <row r="9" spans="1:15" x14ac:dyDescent="0.25">
      <c r="A9" s="10"/>
      <c r="B9" s="11" t="s">
        <v>19</v>
      </c>
      <c r="C9" s="12">
        <v>200</v>
      </c>
      <c r="D9" s="12">
        <v>0.53</v>
      </c>
      <c r="E9" s="12">
        <v>0</v>
      </c>
      <c r="F9" s="12">
        <v>9.4700000000000006</v>
      </c>
      <c r="G9" s="12">
        <v>60</v>
      </c>
      <c r="H9" s="12">
        <v>0</v>
      </c>
      <c r="I9" s="12">
        <v>0.03</v>
      </c>
      <c r="J9" s="12">
        <v>0</v>
      </c>
      <c r="K9" s="12">
        <v>0</v>
      </c>
      <c r="L9" s="12">
        <v>11.1</v>
      </c>
      <c r="M9" s="12">
        <v>2.8</v>
      </c>
      <c r="N9" s="12">
        <v>1.4</v>
      </c>
      <c r="O9" s="12">
        <v>0.28000000000000003</v>
      </c>
    </row>
    <row r="10" spans="1:15" x14ac:dyDescent="0.25">
      <c r="A10" s="14"/>
      <c r="B10" s="82" t="s">
        <v>20</v>
      </c>
      <c r="C10" s="15">
        <v>30</v>
      </c>
      <c r="D10" s="15">
        <v>2.09</v>
      </c>
      <c r="E10" s="15">
        <v>0.33</v>
      </c>
      <c r="F10" s="15">
        <v>13.8</v>
      </c>
      <c r="G10" s="15">
        <v>71.7</v>
      </c>
      <c r="H10" s="16">
        <v>0</v>
      </c>
      <c r="I10" s="16">
        <v>0</v>
      </c>
      <c r="J10" s="16">
        <v>0</v>
      </c>
      <c r="K10" s="16">
        <v>0.6</v>
      </c>
      <c r="L10" s="16">
        <v>6.9</v>
      </c>
      <c r="M10" s="16">
        <v>25.2</v>
      </c>
      <c r="N10" s="16">
        <v>9.9</v>
      </c>
      <c r="O10" s="16">
        <v>0.6</v>
      </c>
    </row>
    <row r="11" spans="1:15" x14ac:dyDescent="0.25">
      <c r="A11" s="10"/>
      <c r="B11" s="11" t="s">
        <v>21</v>
      </c>
      <c r="C11" s="12">
        <v>10</v>
      </c>
      <c r="D11" s="12">
        <v>0.1</v>
      </c>
      <c r="E11" s="12">
        <v>7.2</v>
      </c>
      <c r="F11" s="12">
        <v>0.13</v>
      </c>
      <c r="G11" s="12">
        <v>66</v>
      </c>
      <c r="H11" s="12">
        <v>0</v>
      </c>
      <c r="I11" s="12">
        <v>0</v>
      </c>
      <c r="J11" s="12">
        <v>45</v>
      </c>
      <c r="K11" s="12">
        <v>0.11</v>
      </c>
      <c r="L11" s="12">
        <v>2.4</v>
      </c>
      <c r="M11" s="12">
        <v>3</v>
      </c>
      <c r="N11" s="12">
        <v>0</v>
      </c>
      <c r="O11" s="12">
        <v>0.02</v>
      </c>
    </row>
    <row r="12" spans="1:15" x14ac:dyDescent="0.25">
      <c r="A12" s="10"/>
      <c r="B12" s="11" t="s">
        <v>22</v>
      </c>
      <c r="C12" s="13">
        <v>15</v>
      </c>
      <c r="D12" s="13">
        <v>5.48</v>
      </c>
      <c r="E12" s="12">
        <v>4.43</v>
      </c>
      <c r="F12" s="12">
        <v>0</v>
      </c>
      <c r="G12" s="12">
        <v>53.75</v>
      </c>
      <c r="H12" s="12">
        <v>0.01</v>
      </c>
      <c r="I12" s="12">
        <v>0.11</v>
      </c>
      <c r="J12" s="12">
        <v>43.2</v>
      </c>
      <c r="K12" s="12">
        <v>0.08</v>
      </c>
      <c r="L12" s="12">
        <v>132</v>
      </c>
      <c r="M12" s="12">
        <v>75</v>
      </c>
      <c r="N12" s="12">
        <v>5.25</v>
      </c>
      <c r="O12" s="12">
        <v>0.15</v>
      </c>
    </row>
    <row r="13" spans="1:15" x14ac:dyDescent="0.25">
      <c r="A13" s="17"/>
      <c r="B13" s="113" t="s">
        <v>23</v>
      </c>
      <c r="C13" s="18">
        <f>C8+C9+C10+C11+C12</f>
        <v>405</v>
      </c>
      <c r="D13" s="18">
        <f t="shared" ref="D13:O13" si="0">D8+D9+D10+D11+D12</f>
        <v>13.73</v>
      </c>
      <c r="E13" s="18">
        <f t="shared" si="0"/>
        <v>15.95</v>
      </c>
      <c r="F13" s="18">
        <f t="shared" si="0"/>
        <v>54.910000000000004</v>
      </c>
      <c r="G13" s="18">
        <f t="shared" si="0"/>
        <v>435.74</v>
      </c>
      <c r="H13" s="18">
        <f t="shared" si="0"/>
        <v>0.16</v>
      </c>
      <c r="I13" s="18">
        <f t="shared" si="0"/>
        <v>0.98</v>
      </c>
      <c r="J13" s="18">
        <f t="shared" si="0"/>
        <v>102.34</v>
      </c>
      <c r="K13" s="18">
        <f t="shared" si="0"/>
        <v>1.2300000000000002</v>
      </c>
      <c r="L13" s="18">
        <f t="shared" si="0"/>
        <v>358.43</v>
      </c>
      <c r="M13" s="18">
        <f t="shared" si="0"/>
        <v>268.36</v>
      </c>
      <c r="N13" s="18">
        <f t="shared" si="0"/>
        <v>59.879999999999995</v>
      </c>
      <c r="O13" s="18">
        <f t="shared" si="0"/>
        <v>2.2799999999999998</v>
      </c>
    </row>
    <row r="15" spans="1:15" x14ac:dyDescent="0.25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workbookViewId="0">
      <selection activeCell="A8" sqref="A8:A14"/>
    </sheetView>
  </sheetViews>
  <sheetFormatPr defaultRowHeight="15" x14ac:dyDescent="0.25"/>
  <cols>
    <col min="1" max="1" width="10.5703125" customWidth="1"/>
    <col min="2" max="2" width="27.28515625" customWidth="1"/>
    <col min="3" max="3" width="7.85546875" customWidth="1"/>
    <col min="4" max="4" width="6.7109375" customWidth="1"/>
    <col min="5" max="5" width="7.42578125" customWidth="1"/>
    <col min="6" max="6" width="7" customWidth="1"/>
    <col min="7" max="7" width="9" customWidth="1"/>
    <col min="8" max="8" width="6.42578125" customWidth="1"/>
    <col min="9" max="9" width="6.85546875" customWidth="1"/>
    <col min="10" max="10" width="7.85546875" customWidth="1"/>
    <col min="11" max="12" width="6.5703125" customWidth="1"/>
    <col min="13" max="13" width="7" customWidth="1"/>
    <col min="14" max="15" width="6.28515625" customWidth="1"/>
  </cols>
  <sheetData>
    <row r="2" spans="1:15" x14ac:dyDescent="0.25">
      <c r="A2" s="1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17"/>
      <c r="B7" s="98" t="s">
        <v>24</v>
      </c>
      <c r="C7" s="19"/>
      <c r="D7" s="20"/>
      <c r="E7" s="20"/>
      <c r="F7" s="20"/>
      <c r="G7" s="20"/>
      <c r="H7" s="21"/>
      <c r="I7" s="22"/>
      <c r="J7" s="22"/>
      <c r="K7" s="22"/>
      <c r="L7" s="22"/>
      <c r="M7" s="22"/>
      <c r="N7" s="22"/>
      <c r="O7" s="22"/>
    </row>
    <row r="8" spans="1:15" x14ac:dyDescent="0.25">
      <c r="A8" s="10"/>
      <c r="B8" s="11" t="s">
        <v>74</v>
      </c>
      <c r="C8" s="12">
        <v>60</v>
      </c>
      <c r="D8" s="12">
        <v>0.5</v>
      </c>
      <c r="E8" s="12">
        <v>3.66</v>
      </c>
      <c r="F8" s="12">
        <v>3.16</v>
      </c>
      <c r="G8" s="12">
        <v>47.64</v>
      </c>
      <c r="H8" s="12">
        <v>0.02</v>
      </c>
      <c r="I8" s="12">
        <v>5.27</v>
      </c>
      <c r="J8" s="12">
        <v>259.06</v>
      </c>
      <c r="K8" s="12">
        <v>1.76</v>
      </c>
      <c r="L8" s="12">
        <v>11.64</v>
      </c>
      <c r="M8" s="12">
        <v>18.46</v>
      </c>
      <c r="N8" s="12">
        <v>10.92</v>
      </c>
      <c r="O8" s="12">
        <v>0.63</v>
      </c>
    </row>
    <row r="9" spans="1:15" ht="26.25" x14ac:dyDescent="0.25">
      <c r="A9" s="39"/>
      <c r="B9" s="11" t="s">
        <v>75</v>
      </c>
      <c r="C9" s="23">
        <v>200</v>
      </c>
      <c r="D9" s="23">
        <v>1.58</v>
      </c>
      <c r="E9" s="23">
        <v>2.17</v>
      </c>
      <c r="F9" s="23">
        <v>9.69</v>
      </c>
      <c r="G9" s="23">
        <v>68.599999999999994</v>
      </c>
      <c r="H9" s="23">
        <v>7.0000000000000007E-2</v>
      </c>
      <c r="I9" s="23">
        <v>6.6</v>
      </c>
      <c r="J9" s="23">
        <v>0</v>
      </c>
      <c r="K9" s="23">
        <v>0.98</v>
      </c>
      <c r="L9" s="23">
        <v>21.36</v>
      </c>
      <c r="M9" s="23">
        <v>44.79</v>
      </c>
      <c r="N9" s="23">
        <v>18.22</v>
      </c>
      <c r="O9" s="23">
        <v>0.7</v>
      </c>
    </row>
    <row r="10" spans="1:15" ht="26.25" x14ac:dyDescent="0.25">
      <c r="A10" s="37"/>
      <c r="B10" s="24" t="s">
        <v>76</v>
      </c>
      <c r="C10" s="13">
        <v>80</v>
      </c>
      <c r="D10" s="13">
        <v>8.9700000000000006</v>
      </c>
      <c r="E10" s="13">
        <v>10.5</v>
      </c>
      <c r="F10" s="13">
        <v>8.66</v>
      </c>
      <c r="G10" s="13">
        <v>162</v>
      </c>
      <c r="H10" s="13">
        <v>0.09</v>
      </c>
      <c r="I10" s="13">
        <v>0.4</v>
      </c>
      <c r="J10" s="13">
        <v>12.1</v>
      </c>
      <c r="K10" s="13">
        <v>0.5</v>
      </c>
      <c r="L10" s="13">
        <v>13.75</v>
      </c>
      <c r="M10" s="13">
        <v>94.04</v>
      </c>
      <c r="N10" s="13">
        <v>18.91</v>
      </c>
      <c r="O10" s="13">
        <v>1.4</v>
      </c>
    </row>
    <row r="11" spans="1:15" x14ac:dyDescent="0.25">
      <c r="A11" s="10"/>
      <c r="B11" s="11" t="s">
        <v>45</v>
      </c>
      <c r="C11" s="12">
        <v>150</v>
      </c>
      <c r="D11" s="12">
        <v>5.52</v>
      </c>
      <c r="E11" s="12">
        <v>4.5199999999999996</v>
      </c>
      <c r="F11" s="12">
        <v>26.45</v>
      </c>
      <c r="G11" s="12">
        <v>168.45</v>
      </c>
      <c r="H11" s="12">
        <v>0.97</v>
      </c>
      <c r="I11" s="12">
        <v>0</v>
      </c>
      <c r="J11" s="12">
        <v>0</v>
      </c>
      <c r="K11" s="12">
        <v>23.7</v>
      </c>
      <c r="L11" s="12">
        <v>4.8600000000000003</v>
      </c>
      <c r="M11" s="12">
        <v>37.17</v>
      </c>
      <c r="N11" s="12">
        <v>21.12</v>
      </c>
      <c r="O11" s="12">
        <v>1.1100000000000001</v>
      </c>
    </row>
    <row r="12" spans="1:15" x14ac:dyDescent="0.25">
      <c r="A12" s="10"/>
      <c r="B12" s="11" t="s">
        <v>29</v>
      </c>
      <c r="C12" s="12">
        <v>200</v>
      </c>
      <c r="D12" s="12">
        <v>1</v>
      </c>
      <c r="E12" s="12">
        <v>0</v>
      </c>
      <c r="F12" s="12">
        <v>22.2</v>
      </c>
      <c r="G12" s="12">
        <v>84.8</v>
      </c>
      <c r="H12" s="12">
        <v>0.02</v>
      </c>
      <c r="I12" s="12">
        <v>4</v>
      </c>
      <c r="J12" s="12">
        <v>0</v>
      </c>
      <c r="K12" s="12">
        <v>0</v>
      </c>
      <c r="L12" s="12">
        <v>240</v>
      </c>
      <c r="M12" s="12">
        <v>14</v>
      </c>
      <c r="N12" s="12">
        <v>8</v>
      </c>
      <c r="O12" s="12">
        <v>2.8</v>
      </c>
    </row>
    <row r="13" spans="1:15" x14ac:dyDescent="0.25">
      <c r="A13" s="26"/>
      <c r="B13" s="75" t="s">
        <v>20</v>
      </c>
      <c r="C13" s="28">
        <v>20</v>
      </c>
      <c r="D13" s="28">
        <v>1.39</v>
      </c>
      <c r="E13" s="28">
        <f>0.33/30*20</f>
        <v>0.22000000000000003</v>
      </c>
      <c r="F13" s="28">
        <v>9.1999999999999993</v>
      </c>
      <c r="G13" s="28">
        <v>47.8</v>
      </c>
      <c r="H13" s="29">
        <v>0</v>
      </c>
      <c r="I13" s="29">
        <v>0</v>
      </c>
      <c r="J13" s="29">
        <v>0</v>
      </c>
      <c r="K13" s="29">
        <v>0.4</v>
      </c>
      <c r="L13" s="29">
        <v>4.5999999999999996</v>
      </c>
      <c r="M13" s="29">
        <v>16.8</v>
      </c>
      <c r="N13" s="29">
        <v>6.6</v>
      </c>
      <c r="O13" s="29">
        <v>0.4</v>
      </c>
    </row>
    <row r="14" spans="1:15" s="33" customFormat="1" x14ac:dyDescent="0.25">
      <c r="A14" s="26"/>
      <c r="B14" s="76" t="s">
        <v>30</v>
      </c>
      <c r="C14" s="31">
        <v>30</v>
      </c>
      <c r="D14" s="32">
        <v>1.96</v>
      </c>
      <c r="E14" s="32">
        <f>0.44/40*30</f>
        <v>0.32999999999999996</v>
      </c>
      <c r="F14" s="32">
        <v>13.82</v>
      </c>
      <c r="G14" s="32">
        <v>68.97</v>
      </c>
      <c r="H14" s="29">
        <v>0.03</v>
      </c>
      <c r="I14" s="29">
        <v>0</v>
      </c>
      <c r="J14" s="29">
        <v>0</v>
      </c>
      <c r="K14" s="29">
        <v>0.27</v>
      </c>
      <c r="L14" s="29">
        <v>6.9</v>
      </c>
      <c r="M14" s="29">
        <v>31.8</v>
      </c>
      <c r="N14" s="29">
        <v>7.5</v>
      </c>
      <c r="O14" s="29">
        <v>0.93</v>
      </c>
    </row>
    <row r="15" spans="1:15" x14ac:dyDescent="0.25">
      <c r="A15" s="4"/>
      <c r="B15" s="95" t="s">
        <v>23</v>
      </c>
      <c r="C15" s="34">
        <f>C8+C9+C10+C11+C12+C13+C14</f>
        <v>740</v>
      </c>
      <c r="D15" s="34">
        <f t="shared" ref="D15:O15" si="0">D8+D9+D10+D11+D12+D13+D14</f>
        <v>20.92</v>
      </c>
      <c r="E15" s="34">
        <f t="shared" si="0"/>
        <v>21.399999999999995</v>
      </c>
      <c r="F15" s="34">
        <f t="shared" si="0"/>
        <v>93.18</v>
      </c>
      <c r="G15" s="34">
        <f t="shared" si="0"/>
        <v>648.26</v>
      </c>
      <c r="H15" s="34">
        <f t="shared" si="0"/>
        <v>1.2</v>
      </c>
      <c r="I15" s="34">
        <f t="shared" si="0"/>
        <v>16.27</v>
      </c>
      <c r="J15" s="34">
        <f t="shared" si="0"/>
        <v>271.16000000000003</v>
      </c>
      <c r="K15" s="34">
        <f t="shared" si="0"/>
        <v>27.609999999999996</v>
      </c>
      <c r="L15" s="34">
        <f t="shared" si="0"/>
        <v>303.11</v>
      </c>
      <c r="M15" s="34">
        <f t="shared" si="0"/>
        <v>257.06000000000006</v>
      </c>
      <c r="N15" s="34">
        <f t="shared" si="0"/>
        <v>91.27</v>
      </c>
      <c r="O15" s="34">
        <f t="shared" si="0"/>
        <v>7.97</v>
      </c>
    </row>
    <row r="17" spans="4:15" x14ac:dyDescent="0.25"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A8" sqref="A8:A11"/>
    </sheetView>
  </sheetViews>
  <sheetFormatPr defaultRowHeight="15" x14ac:dyDescent="0.25"/>
  <cols>
    <col min="1" max="1" width="10.5703125" customWidth="1"/>
    <col min="2" max="2" width="27.28515625" customWidth="1"/>
    <col min="3" max="3" width="8.140625" customWidth="1"/>
    <col min="4" max="5" width="6.5703125" customWidth="1"/>
    <col min="6" max="6" width="7.42578125" customWidth="1"/>
    <col min="8" max="8" width="5.7109375" customWidth="1"/>
    <col min="9" max="9" width="6.7109375" customWidth="1"/>
    <col min="10" max="10" width="7.42578125" customWidth="1"/>
    <col min="11" max="11" width="6.28515625" customWidth="1"/>
    <col min="12" max="12" width="6.5703125" customWidth="1"/>
    <col min="13" max="13" width="6.42578125" customWidth="1"/>
    <col min="14" max="15" width="7.5703125" customWidth="1"/>
  </cols>
  <sheetData>
    <row r="2" spans="1:15" x14ac:dyDescent="0.25">
      <c r="A2" s="1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ht="17.25" customHeight="1" x14ac:dyDescent="0.25">
      <c r="A7" s="5"/>
      <c r="B7" s="110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ht="26.25" x14ac:dyDescent="0.25">
      <c r="A8" s="10"/>
      <c r="B8" s="11" t="s">
        <v>78</v>
      </c>
      <c r="C8" s="12">
        <v>150</v>
      </c>
      <c r="D8" s="12">
        <v>10.34</v>
      </c>
      <c r="E8" s="12">
        <v>5.16</v>
      </c>
      <c r="F8" s="12">
        <v>29.29</v>
      </c>
      <c r="G8" s="12">
        <v>277.5</v>
      </c>
      <c r="H8" s="12">
        <v>0.79</v>
      </c>
      <c r="I8" s="12">
        <v>0.71</v>
      </c>
      <c r="J8" s="12">
        <v>62.44</v>
      </c>
      <c r="K8" s="12">
        <v>0.53</v>
      </c>
      <c r="L8" s="12">
        <v>127.95</v>
      </c>
      <c r="M8" s="12">
        <v>184.14</v>
      </c>
      <c r="N8" s="12">
        <v>23.81</v>
      </c>
      <c r="O8" s="12">
        <v>1.29</v>
      </c>
    </row>
    <row r="9" spans="1:15" x14ac:dyDescent="0.25">
      <c r="A9" s="10"/>
      <c r="B9" s="11" t="s">
        <v>33</v>
      </c>
      <c r="C9" s="12">
        <v>200</v>
      </c>
      <c r="D9" s="12">
        <v>3.17</v>
      </c>
      <c r="E9" s="12">
        <v>2.68</v>
      </c>
      <c r="F9" s="12">
        <v>15.95</v>
      </c>
      <c r="G9" s="12">
        <v>100.6</v>
      </c>
      <c r="H9" s="12">
        <v>0.04</v>
      </c>
      <c r="I9" s="12">
        <v>1.3</v>
      </c>
      <c r="J9" s="12">
        <v>22.22</v>
      </c>
      <c r="K9" s="12">
        <v>0</v>
      </c>
      <c r="L9" s="12">
        <v>125.78</v>
      </c>
      <c r="M9" s="12">
        <v>90</v>
      </c>
      <c r="N9" s="12">
        <v>14</v>
      </c>
      <c r="O9" s="12">
        <v>0.13</v>
      </c>
    </row>
    <row r="10" spans="1:15" x14ac:dyDescent="0.25">
      <c r="A10" s="41"/>
      <c r="B10" s="75" t="s">
        <v>20</v>
      </c>
      <c r="C10" s="28">
        <v>30</v>
      </c>
      <c r="D10" s="28">
        <v>2.09</v>
      </c>
      <c r="E10" s="28">
        <v>0.33</v>
      </c>
      <c r="F10" s="28">
        <v>13.8</v>
      </c>
      <c r="G10" s="28">
        <v>71.7</v>
      </c>
      <c r="H10" s="42">
        <v>0</v>
      </c>
      <c r="I10" s="42">
        <v>0</v>
      </c>
      <c r="J10" s="42">
        <v>0</v>
      </c>
      <c r="K10" s="42">
        <v>0.6</v>
      </c>
      <c r="L10" s="42">
        <v>6.9</v>
      </c>
      <c r="M10" s="42">
        <v>25.2</v>
      </c>
      <c r="N10" s="42">
        <v>9.9</v>
      </c>
      <c r="O10" s="42">
        <v>0.6</v>
      </c>
    </row>
    <row r="11" spans="1:15" x14ac:dyDescent="0.25">
      <c r="A11" s="39"/>
      <c r="B11" s="11" t="s">
        <v>21</v>
      </c>
      <c r="C11" s="43">
        <v>10</v>
      </c>
      <c r="D11" s="23">
        <v>0.1</v>
      </c>
      <c r="E11" s="23">
        <v>7.2</v>
      </c>
      <c r="F11" s="23">
        <v>0.13</v>
      </c>
      <c r="G11" s="23">
        <v>66</v>
      </c>
      <c r="H11" s="23">
        <v>0</v>
      </c>
      <c r="I11" s="23">
        <v>0</v>
      </c>
      <c r="J11" s="23">
        <v>45</v>
      </c>
      <c r="K11" s="23">
        <v>0.11</v>
      </c>
      <c r="L11" s="23">
        <v>2.4</v>
      </c>
      <c r="M11" s="23">
        <v>3</v>
      </c>
      <c r="N11" s="23">
        <v>0</v>
      </c>
      <c r="O11" s="23">
        <v>0.02</v>
      </c>
    </row>
    <row r="12" spans="1:15" x14ac:dyDescent="0.25">
      <c r="A12" s="44"/>
      <c r="B12" s="114" t="s">
        <v>23</v>
      </c>
      <c r="C12" s="45">
        <f>C8+C9+C10+C11</f>
        <v>390</v>
      </c>
      <c r="D12" s="45">
        <f t="shared" ref="D12:O12" si="0">D8+D9+D10+D11</f>
        <v>15.7</v>
      </c>
      <c r="E12" s="45">
        <f t="shared" si="0"/>
        <v>15.370000000000001</v>
      </c>
      <c r="F12" s="45">
        <f t="shared" si="0"/>
        <v>59.169999999999995</v>
      </c>
      <c r="G12" s="45">
        <f t="shared" si="0"/>
        <v>515.79999999999995</v>
      </c>
      <c r="H12" s="45">
        <f t="shared" si="0"/>
        <v>0.83000000000000007</v>
      </c>
      <c r="I12" s="45">
        <f t="shared" si="0"/>
        <v>2.0099999999999998</v>
      </c>
      <c r="J12" s="45">
        <f t="shared" si="0"/>
        <v>129.66</v>
      </c>
      <c r="K12" s="45">
        <f t="shared" si="0"/>
        <v>1.24</v>
      </c>
      <c r="L12" s="45">
        <f t="shared" si="0"/>
        <v>263.02999999999997</v>
      </c>
      <c r="M12" s="45">
        <f t="shared" si="0"/>
        <v>302.33999999999997</v>
      </c>
      <c r="N12" s="45">
        <f t="shared" si="0"/>
        <v>47.71</v>
      </c>
      <c r="O12" s="45">
        <f t="shared" si="0"/>
        <v>2.04</v>
      </c>
    </row>
  </sheetData>
  <mergeCells count="7">
    <mergeCell ref="A4:A5"/>
    <mergeCell ref="D4:F4"/>
    <mergeCell ref="G4:G5"/>
    <mergeCell ref="H4:K4"/>
    <mergeCell ref="L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abSelected="1" workbookViewId="0">
      <selection activeCell="A8" sqref="A8:A13"/>
    </sheetView>
  </sheetViews>
  <sheetFormatPr defaultRowHeight="15" x14ac:dyDescent="0.25"/>
  <cols>
    <col min="1" max="1" width="10.5703125" customWidth="1"/>
    <col min="2" max="2" width="27.28515625" customWidth="1"/>
    <col min="3" max="3" width="8" customWidth="1"/>
    <col min="4" max="5" width="6.5703125" customWidth="1"/>
    <col min="6" max="6" width="7.42578125" customWidth="1"/>
    <col min="8" max="8" width="5.7109375" customWidth="1"/>
    <col min="9" max="9" width="6.7109375" customWidth="1"/>
    <col min="10" max="10" width="8.140625" customWidth="1"/>
    <col min="11" max="11" width="6.28515625" customWidth="1"/>
    <col min="12" max="12" width="6.5703125" customWidth="1"/>
    <col min="13" max="13" width="6.42578125" customWidth="1"/>
    <col min="14" max="15" width="7.5703125" customWidth="1"/>
  </cols>
  <sheetData>
    <row r="2" spans="1:15" x14ac:dyDescent="0.25">
      <c r="A2" s="1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17"/>
      <c r="B7" s="98" t="s">
        <v>24</v>
      </c>
      <c r="C7" s="19"/>
      <c r="D7" s="20"/>
      <c r="E7" s="20"/>
      <c r="F7" s="20"/>
      <c r="G7" s="20"/>
      <c r="H7" s="21"/>
      <c r="I7" s="22"/>
      <c r="J7" s="22"/>
      <c r="K7" s="22"/>
      <c r="L7" s="22"/>
      <c r="M7" s="22"/>
      <c r="N7" s="22"/>
      <c r="O7" s="22"/>
    </row>
    <row r="8" spans="1:15" x14ac:dyDescent="0.25">
      <c r="A8" s="10"/>
      <c r="B8" s="11" t="s">
        <v>79</v>
      </c>
      <c r="C8" s="12">
        <v>60</v>
      </c>
      <c r="D8" s="12">
        <v>0.66</v>
      </c>
      <c r="E8" s="12">
        <v>0.12</v>
      </c>
      <c r="F8" s="12">
        <v>2.2799999999999998</v>
      </c>
      <c r="G8" s="12">
        <v>13.2</v>
      </c>
      <c r="H8" s="12">
        <v>0.02</v>
      </c>
      <c r="I8" s="12">
        <v>10.5</v>
      </c>
      <c r="J8" s="12">
        <v>480</v>
      </c>
      <c r="K8" s="12">
        <v>0.42</v>
      </c>
      <c r="L8" s="12">
        <v>8.4</v>
      </c>
      <c r="M8" s="12">
        <v>15.6</v>
      </c>
      <c r="N8" s="12">
        <v>12</v>
      </c>
      <c r="O8" s="12">
        <v>0.54</v>
      </c>
    </row>
    <row r="9" spans="1:15" x14ac:dyDescent="0.25">
      <c r="A9" s="10"/>
      <c r="B9" s="11" t="s">
        <v>35</v>
      </c>
      <c r="C9" s="12">
        <v>200</v>
      </c>
      <c r="D9" s="12">
        <v>1.86</v>
      </c>
      <c r="E9" s="12">
        <v>5.92</v>
      </c>
      <c r="F9" s="12">
        <v>8.4</v>
      </c>
      <c r="G9" s="12">
        <v>78.72</v>
      </c>
      <c r="H9" s="12">
        <v>0.04</v>
      </c>
      <c r="I9" s="12">
        <v>8.24</v>
      </c>
      <c r="J9" s="12">
        <v>0</v>
      </c>
      <c r="K9" s="12">
        <v>1.92</v>
      </c>
      <c r="L9" s="12">
        <v>27.56</v>
      </c>
      <c r="M9" s="12">
        <v>42.42</v>
      </c>
      <c r="N9" s="12">
        <v>20.96</v>
      </c>
      <c r="O9" s="12">
        <v>0.94</v>
      </c>
    </row>
    <row r="10" spans="1:15" x14ac:dyDescent="0.25">
      <c r="A10" s="10"/>
      <c r="B10" s="11" t="s">
        <v>80</v>
      </c>
      <c r="C10" s="12">
        <v>200</v>
      </c>
      <c r="D10" s="12">
        <v>14.06</v>
      </c>
      <c r="E10" s="12">
        <v>13.71</v>
      </c>
      <c r="F10" s="12">
        <v>18.95</v>
      </c>
      <c r="G10" s="12">
        <v>437.71</v>
      </c>
      <c r="H10" s="12">
        <v>0.42</v>
      </c>
      <c r="I10" s="12">
        <v>7.73</v>
      </c>
      <c r="J10" s="12">
        <v>0</v>
      </c>
      <c r="K10" s="12">
        <v>3.53</v>
      </c>
      <c r="L10" s="12">
        <v>32.79</v>
      </c>
      <c r="M10" s="12">
        <v>205.97</v>
      </c>
      <c r="N10" s="12">
        <v>48.96</v>
      </c>
      <c r="O10" s="12">
        <v>3.45</v>
      </c>
    </row>
    <row r="11" spans="1:15" x14ac:dyDescent="0.25">
      <c r="A11" s="10"/>
      <c r="B11" s="11" t="s">
        <v>81</v>
      </c>
      <c r="C11" s="12">
        <v>200</v>
      </c>
      <c r="D11" s="12">
        <v>0.12</v>
      </c>
      <c r="E11" s="12">
        <v>0.08</v>
      </c>
      <c r="F11" s="12">
        <v>28.53</v>
      </c>
      <c r="G11" s="12">
        <v>101.5</v>
      </c>
      <c r="H11" s="12">
        <v>0.01</v>
      </c>
      <c r="I11" s="12">
        <v>8.0399999999999991</v>
      </c>
      <c r="J11" s="12">
        <v>0</v>
      </c>
      <c r="K11" s="12">
        <v>1</v>
      </c>
      <c r="L11" s="12">
        <v>14.48</v>
      </c>
      <c r="M11" s="12">
        <v>7.62</v>
      </c>
      <c r="N11" s="12">
        <v>3.72</v>
      </c>
      <c r="O11" s="12">
        <v>0.13</v>
      </c>
    </row>
    <row r="12" spans="1:15" x14ac:dyDescent="0.25">
      <c r="A12" s="26"/>
      <c r="B12" s="75" t="s">
        <v>20</v>
      </c>
      <c r="C12" s="28">
        <v>20</v>
      </c>
      <c r="D12" s="28">
        <v>1.39</v>
      </c>
      <c r="E12" s="28">
        <f>0.33/30*20</f>
        <v>0.22000000000000003</v>
      </c>
      <c r="F12" s="28">
        <v>9.1999999999999993</v>
      </c>
      <c r="G12" s="28">
        <v>47.8</v>
      </c>
      <c r="H12" s="29">
        <v>0</v>
      </c>
      <c r="I12" s="29">
        <v>0</v>
      </c>
      <c r="J12" s="29">
        <v>0</v>
      </c>
      <c r="K12" s="29">
        <v>0.4</v>
      </c>
      <c r="L12" s="29">
        <v>4.5999999999999996</v>
      </c>
      <c r="M12" s="29">
        <v>16.8</v>
      </c>
      <c r="N12" s="29">
        <v>6.6</v>
      </c>
      <c r="O12" s="29">
        <v>0.4</v>
      </c>
    </row>
    <row r="13" spans="1:15" x14ac:dyDescent="0.25">
      <c r="A13" s="26"/>
      <c r="B13" s="76" t="s">
        <v>30</v>
      </c>
      <c r="C13" s="31">
        <v>30</v>
      </c>
      <c r="D13" s="32">
        <v>1.96</v>
      </c>
      <c r="E13" s="32">
        <f>0.44/40*30</f>
        <v>0.32999999999999996</v>
      </c>
      <c r="F13" s="32">
        <v>13.82</v>
      </c>
      <c r="G13" s="32">
        <v>68.97</v>
      </c>
      <c r="H13" s="29">
        <v>0.03</v>
      </c>
      <c r="I13" s="29">
        <v>0</v>
      </c>
      <c r="J13" s="29">
        <v>0</v>
      </c>
      <c r="K13" s="29">
        <v>0.27</v>
      </c>
      <c r="L13" s="29">
        <v>6.9</v>
      </c>
      <c r="M13" s="29">
        <v>31.8</v>
      </c>
      <c r="N13" s="29">
        <v>7.5</v>
      </c>
      <c r="O13" s="29">
        <v>0.93</v>
      </c>
    </row>
    <row r="14" spans="1:15" x14ac:dyDescent="0.25">
      <c r="A14" s="4"/>
      <c r="B14" s="102" t="s">
        <v>23</v>
      </c>
      <c r="C14" s="34">
        <f>C8+C9+C10+C12+C13+C11</f>
        <v>710</v>
      </c>
      <c r="D14" s="34">
        <f t="shared" ref="D14:O14" si="0">D8+D9+D10+D12+D13+D11</f>
        <v>20.050000000000004</v>
      </c>
      <c r="E14" s="34">
        <f t="shared" si="0"/>
        <v>20.379999999999995</v>
      </c>
      <c r="F14" s="34">
        <f t="shared" si="0"/>
        <v>81.180000000000007</v>
      </c>
      <c r="G14" s="34">
        <f t="shared" si="0"/>
        <v>747.9</v>
      </c>
      <c r="H14" s="34">
        <f t="shared" si="0"/>
        <v>0.52</v>
      </c>
      <c r="I14" s="34">
        <f t="shared" si="0"/>
        <v>34.510000000000005</v>
      </c>
      <c r="J14" s="34">
        <f t="shared" si="0"/>
        <v>480</v>
      </c>
      <c r="K14" s="34">
        <f t="shared" si="0"/>
        <v>7.5399999999999991</v>
      </c>
      <c r="L14" s="34">
        <f t="shared" si="0"/>
        <v>94.73</v>
      </c>
      <c r="M14" s="34">
        <f t="shared" si="0"/>
        <v>320.21000000000004</v>
      </c>
      <c r="N14" s="34">
        <f t="shared" si="0"/>
        <v>99.74</v>
      </c>
      <c r="O14" s="34">
        <f t="shared" si="0"/>
        <v>6.39</v>
      </c>
    </row>
  </sheetData>
  <mergeCells count="7">
    <mergeCell ref="A4:A5"/>
    <mergeCell ref="D4:F4"/>
    <mergeCell ref="G4:G5"/>
    <mergeCell ref="H4:K4"/>
    <mergeCell ref="L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A8" sqref="A8:A13"/>
    </sheetView>
  </sheetViews>
  <sheetFormatPr defaultRowHeight="15" x14ac:dyDescent="0.25"/>
  <cols>
    <col min="1" max="1" width="10.140625" customWidth="1"/>
    <col min="2" max="2" width="27.85546875" customWidth="1"/>
    <col min="3" max="3" width="7.7109375" customWidth="1"/>
    <col min="4" max="4" width="6.5703125" customWidth="1"/>
    <col min="5" max="5" width="7" customWidth="1"/>
    <col min="6" max="6" width="6.28515625" customWidth="1"/>
    <col min="8" max="8" width="7.5703125" customWidth="1"/>
    <col min="9" max="9" width="6.140625" customWidth="1"/>
    <col min="10" max="10" width="7.85546875" customWidth="1"/>
    <col min="11" max="11" width="6" customWidth="1"/>
    <col min="12" max="12" width="7" customWidth="1"/>
    <col min="13" max="13" width="7.28515625" customWidth="1"/>
    <col min="14" max="14" width="7.140625" customWidth="1"/>
    <col min="15" max="15" width="5.85546875" customWidth="1"/>
  </cols>
  <sheetData>
    <row r="2" spans="1:15" s="2" customFormat="1" ht="14.25" x14ac:dyDescent="0.2">
      <c r="A2" s="2" t="s">
        <v>82</v>
      </c>
    </row>
    <row r="3" spans="1:15" s="2" customFormat="1" ht="13.5" x14ac:dyDescent="0.15"/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5"/>
      <c r="B7" s="97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ht="26.25" customHeight="1" x14ac:dyDescent="0.25">
      <c r="A8" s="39"/>
      <c r="B8" s="11" t="s">
        <v>27</v>
      </c>
      <c r="C8" s="23">
        <v>70</v>
      </c>
      <c r="D8" s="23">
        <v>5.76</v>
      </c>
      <c r="E8" s="23">
        <v>6.8</v>
      </c>
      <c r="F8" s="23">
        <v>7.53</v>
      </c>
      <c r="G8" s="23">
        <v>169.75</v>
      </c>
      <c r="H8" s="23">
        <v>0.17</v>
      </c>
      <c r="I8" s="23">
        <v>2.2200000000000002</v>
      </c>
      <c r="J8" s="23">
        <v>20.13</v>
      </c>
      <c r="K8" s="23">
        <v>1.59</v>
      </c>
      <c r="L8" s="23">
        <v>11.66</v>
      </c>
      <c r="M8" s="23">
        <v>16.53</v>
      </c>
      <c r="N8" s="23">
        <v>73.84</v>
      </c>
      <c r="O8" s="23">
        <v>0.96</v>
      </c>
    </row>
    <row r="9" spans="1:15" ht="16.5" customHeight="1" x14ac:dyDescent="0.25">
      <c r="A9" s="39"/>
      <c r="B9" s="11" t="s">
        <v>45</v>
      </c>
      <c r="C9" s="23">
        <v>150</v>
      </c>
      <c r="D9" s="23">
        <v>5.52</v>
      </c>
      <c r="E9" s="23">
        <v>2.52</v>
      </c>
      <c r="F9" s="23">
        <v>26.45</v>
      </c>
      <c r="G9" s="23">
        <v>168.45</v>
      </c>
      <c r="H9" s="23">
        <v>0.97</v>
      </c>
      <c r="I9" s="23">
        <v>0</v>
      </c>
      <c r="J9" s="23">
        <v>0</v>
      </c>
      <c r="K9" s="23">
        <v>23.7</v>
      </c>
      <c r="L9" s="23">
        <v>4.8600000000000003</v>
      </c>
      <c r="M9" s="23">
        <v>37.17</v>
      </c>
      <c r="N9" s="23">
        <v>21.12</v>
      </c>
      <c r="O9" s="23">
        <v>1.1100000000000001</v>
      </c>
    </row>
    <row r="10" spans="1:15" ht="15.75" customHeight="1" x14ac:dyDescent="0.25">
      <c r="A10" s="39"/>
      <c r="B10" s="11" t="s">
        <v>83</v>
      </c>
      <c r="C10" s="23">
        <v>207</v>
      </c>
      <c r="D10" s="23">
        <v>0.13</v>
      </c>
      <c r="E10" s="23">
        <v>0.02</v>
      </c>
      <c r="F10" s="23">
        <v>0.76</v>
      </c>
      <c r="G10" s="23">
        <v>24.17</v>
      </c>
      <c r="H10" s="23">
        <v>0</v>
      </c>
      <c r="I10" s="23">
        <v>2.93</v>
      </c>
      <c r="J10" s="23">
        <v>0</v>
      </c>
      <c r="K10" s="23">
        <v>0.01</v>
      </c>
      <c r="L10" s="23">
        <v>14.7</v>
      </c>
      <c r="M10" s="23">
        <v>4.55</v>
      </c>
      <c r="N10" s="23">
        <v>2.48</v>
      </c>
      <c r="O10" s="23">
        <v>0.33</v>
      </c>
    </row>
    <row r="11" spans="1:15" x14ac:dyDescent="0.25">
      <c r="A11" s="41"/>
      <c r="B11" s="75" t="s">
        <v>20</v>
      </c>
      <c r="C11" s="28">
        <v>30</v>
      </c>
      <c r="D11" s="28">
        <v>2.09</v>
      </c>
      <c r="E11" s="28">
        <v>0.33</v>
      </c>
      <c r="F11" s="28">
        <v>13.8</v>
      </c>
      <c r="G11" s="28">
        <v>71.7</v>
      </c>
      <c r="H11" s="42">
        <v>0</v>
      </c>
      <c r="I11" s="42">
        <v>0</v>
      </c>
      <c r="J11" s="42">
        <v>0</v>
      </c>
      <c r="K11" s="42">
        <v>0.6</v>
      </c>
      <c r="L11" s="42">
        <v>6.9</v>
      </c>
      <c r="M11" s="42">
        <v>25.2</v>
      </c>
      <c r="N11" s="42">
        <v>9.9</v>
      </c>
      <c r="O11" s="42">
        <v>0.6</v>
      </c>
    </row>
    <row r="12" spans="1:15" ht="15.75" customHeight="1" x14ac:dyDescent="0.25">
      <c r="A12" s="39"/>
      <c r="B12" s="11" t="s">
        <v>21</v>
      </c>
      <c r="C12" s="43">
        <v>10</v>
      </c>
      <c r="D12" s="23">
        <v>0.1</v>
      </c>
      <c r="E12" s="23">
        <v>7.2</v>
      </c>
      <c r="F12" s="23">
        <v>0.13</v>
      </c>
      <c r="G12" s="23">
        <v>66</v>
      </c>
      <c r="H12" s="23">
        <v>0</v>
      </c>
      <c r="I12" s="23">
        <v>0</v>
      </c>
      <c r="J12" s="23">
        <v>45</v>
      </c>
      <c r="K12" s="23">
        <v>0.11</v>
      </c>
      <c r="L12" s="23">
        <v>2.4</v>
      </c>
      <c r="M12" s="23">
        <v>3</v>
      </c>
      <c r="N12" s="23">
        <v>0</v>
      </c>
      <c r="O12" s="23">
        <v>0.02</v>
      </c>
    </row>
    <row r="13" spans="1:15" x14ac:dyDescent="0.25">
      <c r="A13" s="44"/>
      <c r="B13" s="114" t="s">
        <v>23</v>
      </c>
      <c r="C13" s="45">
        <f>C8+C9+C10+C11+C12</f>
        <v>467</v>
      </c>
      <c r="D13" s="45">
        <f t="shared" ref="D13:O13" si="0">D8+D9+D10+D11+D12</f>
        <v>13.6</v>
      </c>
      <c r="E13" s="45">
        <f t="shared" si="0"/>
        <v>16.87</v>
      </c>
      <c r="F13" s="45">
        <f t="shared" si="0"/>
        <v>48.669999999999995</v>
      </c>
      <c r="G13" s="45">
        <f t="shared" si="0"/>
        <v>500.07</v>
      </c>
      <c r="H13" s="45">
        <f t="shared" si="0"/>
        <v>1.1399999999999999</v>
      </c>
      <c r="I13" s="45">
        <f t="shared" si="0"/>
        <v>5.15</v>
      </c>
      <c r="J13" s="45">
        <f t="shared" si="0"/>
        <v>65.13</v>
      </c>
      <c r="K13" s="45">
        <f t="shared" si="0"/>
        <v>26.01</v>
      </c>
      <c r="L13" s="45">
        <f t="shared" si="0"/>
        <v>40.519999999999996</v>
      </c>
      <c r="M13" s="45">
        <f t="shared" si="0"/>
        <v>86.45</v>
      </c>
      <c r="N13" s="45">
        <f t="shared" si="0"/>
        <v>107.34000000000002</v>
      </c>
      <c r="O13" s="45">
        <f t="shared" si="0"/>
        <v>3.0200000000000005</v>
      </c>
    </row>
    <row r="14" spans="1:15" s="50" customFormat="1" x14ac:dyDescent="0.25">
      <c r="A14" s="46"/>
      <c r="B14" s="47"/>
      <c r="C14" s="48"/>
      <c r="D14" s="47"/>
      <c r="E14" s="47"/>
      <c r="F14" s="47"/>
      <c r="G14" s="47"/>
      <c r="H14" s="49"/>
      <c r="I14" s="49"/>
      <c r="J14" s="49"/>
      <c r="K14" s="49"/>
      <c r="L14" s="49"/>
      <c r="M14" s="49"/>
      <c r="N14" s="49"/>
      <c r="O14" s="49"/>
    </row>
    <row r="15" spans="1:15" s="50" customFormat="1" x14ac:dyDescent="0.25">
      <c r="A15" s="46"/>
      <c r="B15" s="51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s="50" customFormat="1" x14ac:dyDescent="0.25">
      <c r="A16" s="46"/>
      <c r="B16" s="51"/>
      <c r="C16" s="52"/>
      <c r="D16" s="54"/>
      <c r="E16" s="54"/>
      <c r="F16" s="54"/>
      <c r="G16" s="53"/>
      <c r="H16" s="54"/>
      <c r="I16" s="54"/>
      <c r="J16" s="54"/>
      <c r="K16" s="54"/>
      <c r="L16" s="54"/>
      <c r="M16" s="54"/>
      <c r="N16" s="54"/>
      <c r="O16" s="54"/>
    </row>
    <row r="17" spans="1:15" s="50" customFormat="1" x14ac:dyDescent="0.25">
      <c r="A17" s="46"/>
      <c r="B17" s="47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50" customFormat="1" x14ac:dyDescent="0.25">
      <c r="A18" s="46"/>
      <c r="B18" s="4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workbookViewId="0">
      <selection activeCell="A8" sqref="A8:A14"/>
    </sheetView>
  </sheetViews>
  <sheetFormatPr defaultRowHeight="15" x14ac:dyDescent="0.25"/>
  <cols>
    <col min="1" max="1" width="10.5703125" customWidth="1"/>
    <col min="2" max="2" width="25.7109375" customWidth="1"/>
    <col min="3" max="3" width="8.28515625" customWidth="1"/>
    <col min="4" max="4" width="6.85546875" customWidth="1"/>
    <col min="5" max="5" width="5.85546875" customWidth="1"/>
    <col min="6" max="6" width="6.140625" customWidth="1"/>
    <col min="7" max="7" width="9.5703125" bestFit="1" customWidth="1"/>
    <col min="8" max="8" width="6.140625" customWidth="1"/>
    <col min="9" max="9" width="6.85546875" customWidth="1"/>
    <col min="10" max="10" width="8" customWidth="1"/>
    <col min="11" max="11" width="6.140625" customWidth="1"/>
    <col min="12" max="12" width="7" customWidth="1"/>
    <col min="13" max="14" width="7.42578125" customWidth="1"/>
    <col min="15" max="15" width="7.28515625" customWidth="1"/>
  </cols>
  <sheetData>
    <row r="2" spans="1:1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37"/>
      <c r="B7" s="98" t="s">
        <v>24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5" x14ac:dyDescent="0.25">
      <c r="A8" s="11"/>
      <c r="B8" s="11" t="s">
        <v>25</v>
      </c>
      <c r="C8" s="23">
        <v>60</v>
      </c>
      <c r="D8" s="23">
        <v>0.42</v>
      </c>
      <c r="E8" s="23">
        <v>0.06</v>
      </c>
      <c r="F8" s="23">
        <v>1.1399999999999999</v>
      </c>
      <c r="G8" s="23">
        <v>7.2</v>
      </c>
      <c r="H8" s="23">
        <v>0.02</v>
      </c>
      <c r="I8" s="23">
        <v>2.94</v>
      </c>
      <c r="J8" s="23">
        <v>12</v>
      </c>
      <c r="K8" s="23">
        <v>0.06</v>
      </c>
      <c r="L8" s="23">
        <v>10.199999999999999</v>
      </c>
      <c r="M8" s="23">
        <v>18</v>
      </c>
      <c r="N8" s="23">
        <v>8.4</v>
      </c>
      <c r="O8" s="23">
        <v>0.3</v>
      </c>
    </row>
    <row r="9" spans="1:15" x14ac:dyDescent="0.25">
      <c r="A9" s="11"/>
      <c r="B9" s="11" t="s">
        <v>26</v>
      </c>
      <c r="C9" s="23">
        <v>200</v>
      </c>
      <c r="D9" s="23">
        <v>6.71</v>
      </c>
      <c r="E9" s="23">
        <v>2.6</v>
      </c>
      <c r="F9" s="23">
        <v>13.8</v>
      </c>
      <c r="G9" s="23">
        <v>102.6</v>
      </c>
      <c r="H9" s="23">
        <v>0.12</v>
      </c>
      <c r="I9" s="23">
        <v>0.8</v>
      </c>
      <c r="J9" s="23">
        <v>0</v>
      </c>
      <c r="K9" s="23">
        <v>0.8</v>
      </c>
      <c r="L9" s="23">
        <v>66</v>
      </c>
      <c r="M9" s="23">
        <v>262</v>
      </c>
      <c r="N9" s="23">
        <v>38</v>
      </c>
      <c r="O9" s="23">
        <v>1.8</v>
      </c>
    </row>
    <row r="10" spans="1:15" ht="26.25" x14ac:dyDescent="0.25">
      <c r="A10" s="11"/>
      <c r="B10" s="11" t="s">
        <v>27</v>
      </c>
      <c r="C10" s="23">
        <v>80</v>
      </c>
      <c r="D10" s="23">
        <v>6.58</v>
      </c>
      <c r="E10" s="23">
        <v>11.63</v>
      </c>
      <c r="F10" s="23">
        <v>8.6</v>
      </c>
      <c r="G10" s="23">
        <v>194</v>
      </c>
      <c r="H10" s="23">
        <v>0.19</v>
      </c>
      <c r="I10" s="23">
        <v>2.54</v>
      </c>
      <c r="J10" s="23">
        <v>23</v>
      </c>
      <c r="K10" s="23">
        <v>1.82</v>
      </c>
      <c r="L10" s="23">
        <v>13.32</v>
      </c>
      <c r="M10" s="23">
        <v>18.89</v>
      </c>
      <c r="N10" s="23">
        <v>84.39</v>
      </c>
      <c r="O10" s="23">
        <v>1.1000000000000001</v>
      </c>
    </row>
    <row r="11" spans="1:15" x14ac:dyDescent="0.25">
      <c r="A11" s="24"/>
      <c r="B11" s="24" t="s">
        <v>28</v>
      </c>
      <c r="C11" s="25">
        <v>150</v>
      </c>
      <c r="D11" s="25">
        <v>2.63</v>
      </c>
      <c r="E11" s="25">
        <v>9.6999999999999993</v>
      </c>
      <c r="F11" s="25">
        <v>12.29</v>
      </c>
      <c r="G11" s="25">
        <v>202.86</v>
      </c>
      <c r="H11" s="25">
        <v>0.09</v>
      </c>
      <c r="I11" s="25">
        <v>17.87</v>
      </c>
      <c r="J11" s="25">
        <v>65.709999999999994</v>
      </c>
      <c r="K11" s="25">
        <v>2.87</v>
      </c>
      <c r="L11" s="25">
        <v>53.09</v>
      </c>
      <c r="M11" s="25">
        <v>64.290000000000006</v>
      </c>
      <c r="N11" s="25">
        <v>23.23</v>
      </c>
      <c r="O11" s="25">
        <v>0.86</v>
      </c>
    </row>
    <row r="12" spans="1:15" x14ac:dyDescent="0.25">
      <c r="A12" s="10"/>
      <c r="B12" s="11" t="s">
        <v>29</v>
      </c>
      <c r="C12" s="12">
        <v>200</v>
      </c>
      <c r="D12" s="12">
        <v>1</v>
      </c>
      <c r="E12" s="12">
        <v>0</v>
      </c>
      <c r="F12" s="12">
        <v>22.2</v>
      </c>
      <c r="G12" s="12">
        <v>84.8</v>
      </c>
      <c r="H12" s="12">
        <v>0.02</v>
      </c>
      <c r="I12" s="12">
        <v>4</v>
      </c>
      <c r="J12" s="12">
        <v>0</v>
      </c>
      <c r="K12" s="12">
        <v>0</v>
      </c>
      <c r="L12" s="12">
        <v>240</v>
      </c>
      <c r="M12" s="12">
        <v>14</v>
      </c>
      <c r="N12" s="12">
        <v>8</v>
      </c>
      <c r="O12" s="12">
        <v>2.8</v>
      </c>
    </row>
    <row r="13" spans="1:15" x14ac:dyDescent="0.25">
      <c r="A13" s="90"/>
      <c r="B13" s="75" t="s">
        <v>20</v>
      </c>
      <c r="C13" s="91">
        <v>20</v>
      </c>
      <c r="D13" s="91">
        <v>1.39</v>
      </c>
      <c r="E13" s="91">
        <f>0.33/30*20</f>
        <v>0.22000000000000003</v>
      </c>
      <c r="F13" s="91">
        <v>9.1999999999999993</v>
      </c>
      <c r="G13" s="91">
        <v>47.8</v>
      </c>
      <c r="H13" s="92">
        <v>0</v>
      </c>
      <c r="I13" s="92">
        <v>0</v>
      </c>
      <c r="J13" s="92">
        <v>0</v>
      </c>
      <c r="K13" s="92">
        <v>0.4</v>
      </c>
      <c r="L13" s="92">
        <v>4.5999999999999996</v>
      </c>
      <c r="M13" s="92">
        <v>16.8</v>
      </c>
      <c r="N13" s="92">
        <v>6.6</v>
      </c>
      <c r="O13" s="92">
        <v>0.4</v>
      </c>
    </row>
    <row r="14" spans="1:15" s="33" customFormat="1" x14ac:dyDescent="0.25">
      <c r="A14" s="90"/>
      <c r="B14" s="76" t="s">
        <v>30</v>
      </c>
      <c r="C14" s="25">
        <v>30</v>
      </c>
      <c r="D14" s="93">
        <v>1.96</v>
      </c>
      <c r="E14" s="93">
        <f>0.44/40*30</f>
        <v>0.32999999999999996</v>
      </c>
      <c r="F14" s="93">
        <v>13.82</v>
      </c>
      <c r="G14" s="93">
        <v>68.97</v>
      </c>
      <c r="H14" s="92">
        <v>0.03</v>
      </c>
      <c r="I14" s="92">
        <v>0</v>
      </c>
      <c r="J14" s="92">
        <v>0</v>
      </c>
      <c r="K14" s="92">
        <v>0.27</v>
      </c>
      <c r="L14" s="92">
        <v>6.9</v>
      </c>
      <c r="M14" s="92">
        <v>31.8</v>
      </c>
      <c r="N14" s="92">
        <v>7.5</v>
      </c>
      <c r="O14" s="92">
        <v>0.93</v>
      </c>
    </row>
    <row r="15" spans="1:15" x14ac:dyDescent="0.25">
      <c r="A15" s="10"/>
      <c r="B15" s="95" t="s">
        <v>23</v>
      </c>
      <c r="C15" s="94">
        <f>C8+C9+C10+C11+C12+C13+C14</f>
        <v>740</v>
      </c>
      <c r="D15" s="94">
        <f t="shared" ref="D15:O15" si="0">D8+D9+D10+D11+D12+D13+D14</f>
        <v>20.69</v>
      </c>
      <c r="E15" s="94">
        <f t="shared" si="0"/>
        <v>24.54</v>
      </c>
      <c r="F15" s="94">
        <f t="shared" si="0"/>
        <v>81.050000000000011</v>
      </c>
      <c r="G15" s="94">
        <f t="shared" si="0"/>
        <v>708.23</v>
      </c>
      <c r="H15" s="94">
        <f t="shared" si="0"/>
        <v>0.47</v>
      </c>
      <c r="I15" s="94">
        <f t="shared" si="0"/>
        <v>28.150000000000002</v>
      </c>
      <c r="J15" s="94">
        <f t="shared" si="0"/>
        <v>100.71</v>
      </c>
      <c r="K15" s="94">
        <f t="shared" si="0"/>
        <v>6.2200000000000006</v>
      </c>
      <c r="L15" s="94">
        <f t="shared" si="0"/>
        <v>394.11</v>
      </c>
      <c r="M15" s="94">
        <f t="shared" si="0"/>
        <v>425.78000000000003</v>
      </c>
      <c r="N15" s="94">
        <f t="shared" si="0"/>
        <v>176.11999999999998</v>
      </c>
      <c r="O15" s="94">
        <f t="shared" si="0"/>
        <v>8.1900000000000013</v>
      </c>
    </row>
    <row r="17" spans="4:15" x14ac:dyDescent="0.25"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</sheetData>
  <mergeCells count="7">
    <mergeCell ref="L4:O4"/>
    <mergeCell ref="B4:B5"/>
    <mergeCell ref="A4:A5"/>
    <mergeCell ref="C4:C5"/>
    <mergeCell ref="D4:F4"/>
    <mergeCell ref="G4:G5"/>
    <mergeCell ref="H4:K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opLeftCell="A2" workbookViewId="0">
      <selection activeCell="A8" sqref="A8:A14"/>
    </sheetView>
  </sheetViews>
  <sheetFormatPr defaultRowHeight="15" x14ac:dyDescent="0.25"/>
  <cols>
    <col min="1" max="1" width="10.140625" customWidth="1"/>
    <col min="2" max="2" width="27.85546875" customWidth="1"/>
    <col min="3" max="3" width="7.7109375" customWidth="1"/>
    <col min="4" max="4" width="6.5703125" customWidth="1"/>
    <col min="5" max="5" width="7" customWidth="1"/>
    <col min="6" max="6" width="6.28515625" customWidth="1"/>
    <col min="8" max="8" width="7.5703125" customWidth="1"/>
    <col min="9" max="9" width="6.140625" customWidth="1"/>
    <col min="10" max="10" width="7.85546875" customWidth="1"/>
    <col min="11" max="11" width="6" customWidth="1"/>
    <col min="12" max="12" width="7" customWidth="1"/>
    <col min="13" max="13" width="7.28515625" customWidth="1"/>
    <col min="14" max="14" width="7.140625" customWidth="1"/>
    <col min="15" max="15" width="5.85546875" customWidth="1"/>
  </cols>
  <sheetData>
    <row r="2" spans="1:15" s="2" customFormat="1" ht="14.25" x14ac:dyDescent="0.2">
      <c r="A2" s="2" t="s">
        <v>82</v>
      </c>
    </row>
    <row r="3" spans="1:15" s="2" customFormat="1" ht="13.5" x14ac:dyDescent="0.15"/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44"/>
      <c r="B7" s="98" t="s">
        <v>24</v>
      </c>
      <c r="C7" s="69"/>
      <c r="D7" s="70"/>
      <c r="E7" s="70"/>
      <c r="F7" s="70"/>
      <c r="G7" s="70"/>
      <c r="H7" s="71"/>
      <c r="I7" s="72"/>
      <c r="J7" s="72"/>
      <c r="K7" s="72"/>
      <c r="L7" s="72"/>
      <c r="M7" s="72"/>
      <c r="N7" s="72"/>
      <c r="O7" s="72"/>
    </row>
    <row r="8" spans="1:15" ht="15" customHeight="1" x14ac:dyDescent="0.25">
      <c r="A8" s="39"/>
      <c r="B8" s="11" t="s">
        <v>56</v>
      </c>
      <c r="C8" s="23">
        <v>60</v>
      </c>
      <c r="D8" s="23">
        <v>0.61</v>
      </c>
      <c r="E8" s="23">
        <v>0.1</v>
      </c>
      <c r="F8" s="23">
        <v>3.85</v>
      </c>
      <c r="G8" s="23">
        <v>78.069999999999993</v>
      </c>
      <c r="H8" s="23">
        <v>0.03</v>
      </c>
      <c r="I8" s="23">
        <v>1.79</v>
      </c>
      <c r="J8" s="23">
        <v>5077.62</v>
      </c>
      <c r="K8" s="23">
        <v>1.52</v>
      </c>
      <c r="L8" s="23">
        <v>13.67</v>
      </c>
      <c r="M8" s="23">
        <v>25.38</v>
      </c>
      <c r="N8" s="23">
        <v>17.32</v>
      </c>
      <c r="O8" s="23">
        <v>0.61</v>
      </c>
    </row>
    <row r="9" spans="1:15" ht="15.75" customHeight="1" x14ac:dyDescent="0.25">
      <c r="A9" s="39"/>
      <c r="B9" s="11" t="s">
        <v>84</v>
      </c>
      <c r="C9" s="23">
        <v>200</v>
      </c>
      <c r="D9" s="23">
        <v>5.76</v>
      </c>
      <c r="E9" s="23">
        <v>6.62</v>
      </c>
      <c r="F9" s="23">
        <v>10.5</v>
      </c>
      <c r="G9" s="23">
        <v>118.72</v>
      </c>
      <c r="H9" s="23">
        <v>0.09</v>
      </c>
      <c r="I9" s="23">
        <v>5.5</v>
      </c>
      <c r="J9" s="23">
        <v>12</v>
      </c>
      <c r="K9" s="23">
        <v>0.7</v>
      </c>
      <c r="L9" s="23">
        <v>25.32</v>
      </c>
      <c r="M9" s="23">
        <v>140.56</v>
      </c>
      <c r="N9" s="23">
        <v>36.840000000000003</v>
      </c>
      <c r="O9" s="23">
        <v>1</v>
      </c>
    </row>
    <row r="10" spans="1:15" ht="39" x14ac:dyDescent="0.25">
      <c r="A10" s="39"/>
      <c r="B10" s="11" t="s">
        <v>85</v>
      </c>
      <c r="C10" s="73">
        <v>80</v>
      </c>
      <c r="D10" s="73">
        <v>7.14</v>
      </c>
      <c r="E10" s="73">
        <v>10.11</v>
      </c>
      <c r="F10" s="73">
        <v>7.78</v>
      </c>
      <c r="G10" s="73">
        <v>129.80000000000001</v>
      </c>
      <c r="H10" s="73">
        <v>0.06</v>
      </c>
      <c r="I10" s="73">
        <v>0.41</v>
      </c>
      <c r="J10" s="73">
        <v>36.18</v>
      </c>
      <c r="K10" s="73">
        <v>0.09</v>
      </c>
      <c r="L10" s="73">
        <v>62.56</v>
      </c>
      <c r="M10" s="73">
        <v>62.82</v>
      </c>
      <c r="N10" s="73">
        <v>12.93</v>
      </c>
      <c r="O10" s="73">
        <v>23.18</v>
      </c>
    </row>
    <row r="11" spans="1:15" ht="21.75" customHeight="1" x14ac:dyDescent="0.25">
      <c r="A11" s="39"/>
      <c r="B11" s="11" t="s">
        <v>86</v>
      </c>
      <c r="C11" s="23">
        <v>150</v>
      </c>
      <c r="D11" s="23">
        <v>7.6</v>
      </c>
      <c r="E11" s="23">
        <v>4.0999999999999996</v>
      </c>
      <c r="F11" s="23">
        <v>37.64</v>
      </c>
      <c r="G11" s="23">
        <v>231.86</v>
      </c>
      <c r="H11" s="23">
        <v>0.21</v>
      </c>
      <c r="I11" s="23">
        <v>0</v>
      </c>
      <c r="J11" s="23">
        <v>0</v>
      </c>
      <c r="K11" s="23">
        <v>25.05</v>
      </c>
      <c r="L11" s="23">
        <v>14.82</v>
      </c>
      <c r="M11" s="23">
        <v>203.93</v>
      </c>
      <c r="N11" s="23">
        <v>135.83000000000001</v>
      </c>
      <c r="O11" s="23">
        <v>4.5599999999999996</v>
      </c>
    </row>
    <row r="12" spans="1:15" ht="26.25" x14ac:dyDescent="0.25">
      <c r="A12" s="39"/>
      <c r="B12" s="11" t="s">
        <v>46</v>
      </c>
      <c r="C12" s="23">
        <v>200</v>
      </c>
      <c r="D12" s="23">
        <v>0.4</v>
      </c>
      <c r="E12" s="23">
        <v>0.27</v>
      </c>
      <c r="F12" s="23">
        <v>17.2</v>
      </c>
      <c r="G12" s="23">
        <v>72.8</v>
      </c>
      <c r="H12" s="23">
        <v>0.01</v>
      </c>
      <c r="I12" s="23">
        <v>100</v>
      </c>
      <c r="J12" s="23">
        <v>0</v>
      </c>
      <c r="K12" s="23">
        <v>0</v>
      </c>
      <c r="L12" s="23">
        <v>7.73</v>
      </c>
      <c r="M12" s="23">
        <v>2.13</v>
      </c>
      <c r="N12" s="23">
        <v>2.67</v>
      </c>
      <c r="O12" s="23">
        <v>0.53</v>
      </c>
    </row>
    <row r="13" spans="1:15" x14ac:dyDescent="0.25">
      <c r="A13" s="26"/>
      <c r="B13" s="75" t="s">
        <v>20</v>
      </c>
      <c r="C13" s="28">
        <v>20</v>
      </c>
      <c r="D13" s="28">
        <v>1.39</v>
      </c>
      <c r="E13" s="28">
        <f>0.33/30*20</f>
        <v>0.22000000000000003</v>
      </c>
      <c r="F13" s="28">
        <v>9.1999999999999993</v>
      </c>
      <c r="G13" s="28">
        <v>47.8</v>
      </c>
      <c r="H13" s="29">
        <v>0</v>
      </c>
      <c r="I13" s="29">
        <v>0</v>
      </c>
      <c r="J13" s="29">
        <v>0</v>
      </c>
      <c r="K13" s="29">
        <v>0.4</v>
      </c>
      <c r="L13" s="29">
        <v>4.5999999999999996</v>
      </c>
      <c r="M13" s="29">
        <v>16.8</v>
      </c>
      <c r="N13" s="29">
        <v>6.6</v>
      </c>
      <c r="O13" s="29">
        <v>0.4</v>
      </c>
    </row>
    <row r="14" spans="1:15" x14ac:dyDescent="0.25">
      <c r="A14" s="26"/>
      <c r="B14" s="76" t="s">
        <v>30</v>
      </c>
      <c r="C14" s="31">
        <v>30</v>
      </c>
      <c r="D14" s="32">
        <v>1.96</v>
      </c>
      <c r="E14" s="32">
        <f>0.44/40*30</f>
        <v>0.32999999999999996</v>
      </c>
      <c r="F14" s="32">
        <v>13.82</v>
      </c>
      <c r="G14" s="32">
        <v>68.97</v>
      </c>
      <c r="H14" s="29">
        <v>0.03</v>
      </c>
      <c r="I14" s="29">
        <v>0</v>
      </c>
      <c r="J14" s="29">
        <v>0</v>
      </c>
      <c r="K14" s="29">
        <v>0.27</v>
      </c>
      <c r="L14" s="29">
        <v>6.9</v>
      </c>
      <c r="M14" s="29">
        <v>31.8</v>
      </c>
      <c r="N14" s="29">
        <v>7.5</v>
      </c>
      <c r="O14" s="29">
        <v>0.93</v>
      </c>
    </row>
    <row r="15" spans="1:15" x14ac:dyDescent="0.25">
      <c r="A15" s="5"/>
      <c r="B15" s="6" t="s">
        <v>23</v>
      </c>
      <c r="C15" s="74">
        <f>C8+C9+C10+C11+C12+C13+C14</f>
        <v>740</v>
      </c>
      <c r="D15" s="74">
        <f t="shared" ref="D15:O15" si="0">D8+D9+D10+D11+D12+D13+D14</f>
        <v>24.86</v>
      </c>
      <c r="E15" s="74">
        <f t="shared" si="0"/>
        <v>21.749999999999996</v>
      </c>
      <c r="F15" s="74">
        <f t="shared" si="0"/>
        <v>99.990000000000009</v>
      </c>
      <c r="G15" s="74">
        <f t="shared" si="0"/>
        <v>748.02</v>
      </c>
      <c r="H15" s="74">
        <f t="shared" si="0"/>
        <v>0.43000000000000005</v>
      </c>
      <c r="I15" s="74">
        <f t="shared" si="0"/>
        <v>107.7</v>
      </c>
      <c r="J15" s="74">
        <f t="shared" si="0"/>
        <v>5125.8</v>
      </c>
      <c r="K15" s="74">
        <f t="shared" si="0"/>
        <v>28.029999999999998</v>
      </c>
      <c r="L15" s="74">
        <f t="shared" si="0"/>
        <v>135.60000000000002</v>
      </c>
      <c r="M15" s="74">
        <f t="shared" si="0"/>
        <v>483.42</v>
      </c>
      <c r="N15" s="74">
        <f t="shared" si="0"/>
        <v>219.69</v>
      </c>
      <c r="O15" s="74">
        <f t="shared" si="0"/>
        <v>31.209999999999997</v>
      </c>
    </row>
    <row r="16" spans="1:15" s="50" customFormat="1" x14ac:dyDescent="0.25">
      <c r="A16" s="46"/>
      <c r="B16" s="47"/>
      <c r="C16" s="48"/>
      <c r="D16" s="47"/>
      <c r="E16" s="47"/>
      <c r="F16" s="47"/>
      <c r="G16" s="47"/>
      <c r="H16" s="49"/>
      <c r="I16" s="49"/>
      <c r="J16" s="49"/>
      <c r="K16" s="49"/>
      <c r="L16" s="49"/>
      <c r="M16" s="49"/>
      <c r="N16" s="49"/>
      <c r="O16" s="49"/>
    </row>
    <row r="17" spans="1:15" s="50" customFormat="1" x14ac:dyDescent="0.25">
      <c r="A17" s="46"/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s="50" customFormat="1" x14ac:dyDescent="0.25">
      <c r="A18" s="46"/>
      <c r="B18" s="51"/>
      <c r="C18" s="52"/>
      <c r="D18" s="54"/>
      <c r="E18" s="54"/>
      <c r="F18" s="54"/>
      <c r="G18" s="53"/>
      <c r="H18" s="54"/>
      <c r="I18" s="54"/>
      <c r="J18" s="54"/>
      <c r="K18" s="54"/>
      <c r="L18" s="54"/>
      <c r="M18" s="54"/>
      <c r="N18" s="54"/>
      <c r="O18" s="54"/>
    </row>
    <row r="19" spans="1:15" s="50" customFormat="1" x14ac:dyDescent="0.25">
      <c r="A19" s="46"/>
      <c r="B19" s="47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50" customFormat="1" x14ac:dyDescent="0.25">
      <c r="A20" s="46"/>
      <c r="B20" s="4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opLeftCell="A2" workbookViewId="0">
      <selection activeCell="O12" sqref="O12"/>
    </sheetView>
  </sheetViews>
  <sheetFormatPr defaultRowHeight="15" x14ac:dyDescent="0.25"/>
  <cols>
    <col min="1" max="1" width="10.5703125" customWidth="1"/>
    <col min="2" max="2" width="27.5703125" customWidth="1"/>
    <col min="4" max="4" width="7" customWidth="1"/>
    <col min="5" max="5" width="6.85546875" customWidth="1"/>
    <col min="6" max="6" width="7.28515625" customWidth="1"/>
    <col min="7" max="7" width="7.140625" customWidth="1"/>
    <col min="8" max="8" width="6" customWidth="1"/>
    <col min="9" max="9" width="6.7109375" customWidth="1"/>
    <col min="10" max="10" width="7.28515625" customWidth="1"/>
    <col min="11" max="11" width="7.140625" customWidth="1"/>
    <col min="12" max="13" width="6.85546875" customWidth="1"/>
    <col min="14" max="15" width="7" customWidth="1"/>
  </cols>
  <sheetData>
    <row r="2" spans="1:15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39"/>
      <c r="B7" s="97" t="s">
        <v>18</v>
      </c>
      <c r="C7" s="78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</row>
    <row r="8" spans="1:15" ht="39" x14ac:dyDescent="0.25">
      <c r="A8" s="10"/>
      <c r="B8" s="36" t="s">
        <v>32</v>
      </c>
      <c r="C8" s="12">
        <v>150</v>
      </c>
      <c r="D8" s="12">
        <v>12.08</v>
      </c>
      <c r="E8" s="12">
        <v>19.920000000000002</v>
      </c>
      <c r="F8" s="12">
        <v>4.0599999999999996</v>
      </c>
      <c r="G8" s="12">
        <v>243.78</v>
      </c>
      <c r="H8" s="12">
        <v>0.12</v>
      </c>
      <c r="I8" s="12">
        <v>3.21</v>
      </c>
      <c r="J8" s="12">
        <v>267.93</v>
      </c>
      <c r="K8" s="12">
        <v>0.66</v>
      </c>
      <c r="L8" s="12">
        <v>88.47</v>
      </c>
      <c r="M8" s="12">
        <v>199.22</v>
      </c>
      <c r="N8" s="12">
        <v>19.21</v>
      </c>
      <c r="O8" s="12">
        <v>2.3199999999999998</v>
      </c>
    </row>
    <row r="9" spans="1:15" x14ac:dyDescent="0.25">
      <c r="A9" s="81"/>
      <c r="B9" s="82" t="s">
        <v>20</v>
      </c>
      <c r="C9" s="83">
        <v>30</v>
      </c>
      <c r="D9" s="83">
        <v>2.09</v>
      </c>
      <c r="E9" s="83">
        <v>0.33</v>
      </c>
      <c r="F9" s="83">
        <v>13.8</v>
      </c>
      <c r="G9" s="83">
        <v>71.7</v>
      </c>
      <c r="H9" s="84">
        <v>0</v>
      </c>
      <c r="I9" s="84">
        <v>0</v>
      </c>
      <c r="J9" s="84">
        <v>0</v>
      </c>
      <c r="K9" s="84">
        <v>0.6</v>
      </c>
      <c r="L9" s="84">
        <v>6.9</v>
      </c>
      <c r="M9" s="84">
        <v>25.2</v>
      </c>
      <c r="N9" s="84">
        <v>9.9</v>
      </c>
      <c r="O9" s="84">
        <v>0.6</v>
      </c>
    </row>
    <row r="10" spans="1:15" x14ac:dyDescent="0.25">
      <c r="A10" s="10"/>
      <c r="B10" s="11" t="s">
        <v>21</v>
      </c>
      <c r="C10" s="12">
        <v>10</v>
      </c>
      <c r="D10" s="12">
        <v>0.1</v>
      </c>
      <c r="E10" s="12">
        <v>7.2</v>
      </c>
      <c r="F10" s="12">
        <v>0.13</v>
      </c>
      <c r="G10" s="12">
        <v>66</v>
      </c>
      <c r="H10" s="12">
        <v>0</v>
      </c>
      <c r="I10" s="12">
        <v>0</v>
      </c>
      <c r="J10" s="12">
        <v>45</v>
      </c>
      <c r="K10" s="12">
        <v>0.11</v>
      </c>
      <c r="L10" s="12">
        <v>2.4</v>
      </c>
      <c r="M10" s="12">
        <v>3</v>
      </c>
      <c r="N10" s="12">
        <v>0</v>
      </c>
      <c r="O10" s="12">
        <v>0.02</v>
      </c>
    </row>
    <row r="11" spans="1:15" s="123" customFormat="1" ht="17.25" customHeight="1" x14ac:dyDescent="0.25">
      <c r="A11" s="120"/>
      <c r="B11" s="121" t="s">
        <v>89</v>
      </c>
      <c r="C11" s="122">
        <v>200</v>
      </c>
      <c r="D11" s="122">
        <v>0.38300000000000001</v>
      </c>
      <c r="E11" s="122">
        <v>0.13819999999999999</v>
      </c>
      <c r="F11" s="122">
        <v>18.209099999999999</v>
      </c>
      <c r="G11" s="122">
        <v>75.611419999999995</v>
      </c>
      <c r="H11" s="122">
        <v>0.01</v>
      </c>
      <c r="I11" s="122">
        <v>102.8</v>
      </c>
      <c r="J11" s="122">
        <v>0</v>
      </c>
      <c r="K11" s="122">
        <v>0</v>
      </c>
      <c r="L11" s="122">
        <v>9.25</v>
      </c>
      <c r="M11" s="122">
        <v>2.54</v>
      </c>
      <c r="N11" s="122">
        <v>3.24</v>
      </c>
      <c r="O11" s="122">
        <v>0.38700000000000001</v>
      </c>
    </row>
    <row r="12" spans="1:15" x14ac:dyDescent="0.25">
      <c r="A12" s="37"/>
      <c r="B12" s="113" t="s">
        <v>23</v>
      </c>
      <c r="C12" s="85">
        <f>C8+C9+C10+C11</f>
        <v>390</v>
      </c>
      <c r="D12" s="85">
        <f t="shared" ref="D12:O12" si="0">D8+D9+D10+D11</f>
        <v>14.652999999999999</v>
      </c>
      <c r="E12" s="85">
        <f t="shared" si="0"/>
        <v>27.588200000000001</v>
      </c>
      <c r="F12" s="85">
        <f t="shared" si="0"/>
        <v>36.199100000000001</v>
      </c>
      <c r="G12" s="85">
        <f t="shared" si="0"/>
        <v>457.09142000000003</v>
      </c>
      <c r="H12" s="85">
        <f t="shared" si="0"/>
        <v>0.13</v>
      </c>
      <c r="I12" s="85">
        <f t="shared" si="0"/>
        <v>106.00999999999999</v>
      </c>
      <c r="J12" s="85">
        <f t="shared" si="0"/>
        <v>312.93</v>
      </c>
      <c r="K12" s="85">
        <f t="shared" si="0"/>
        <v>1.37</v>
      </c>
      <c r="L12" s="85">
        <f t="shared" si="0"/>
        <v>107.02000000000001</v>
      </c>
      <c r="M12" s="85">
        <f t="shared" si="0"/>
        <v>229.95999999999998</v>
      </c>
      <c r="N12" s="85">
        <f t="shared" si="0"/>
        <v>32.35</v>
      </c>
      <c r="O12" s="85">
        <f t="shared" si="0"/>
        <v>3.327</v>
      </c>
    </row>
    <row r="14" spans="1:15" x14ac:dyDescent="0.25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workbookViewId="0">
      <selection activeCell="B8" sqref="B8"/>
    </sheetView>
  </sheetViews>
  <sheetFormatPr defaultRowHeight="15" x14ac:dyDescent="0.25"/>
  <cols>
    <col min="1" max="1" width="10.5703125" customWidth="1"/>
    <col min="2" max="2" width="27.5703125" customWidth="1"/>
    <col min="4" max="4" width="7" customWidth="1"/>
    <col min="5" max="5" width="6.85546875" customWidth="1"/>
    <col min="6" max="6" width="7.28515625" customWidth="1"/>
    <col min="7" max="7" width="7.140625" customWidth="1"/>
    <col min="8" max="8" width="6" customWidth="1"/>
    <col min="9" max="9" width="6.7109375" customWidth="1"/>
    <col min="10" max="10" width="7.28515625" customWidth="1"/>
    <col min="11" max="11" width="7.140625" customWidth="1"/>
    <col min="12" max="13" width="6.85546875" customWidth="1"/>
    <col min="14" max="15" width="7" customWidth="1"/>
  </cols>
  <sheetData>
    <row r="2" spans="1:15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5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37"/>
      <c r="B7" s="98" t="s">
        <v>24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5" s="33" customFormat="1" ht="26.25" x14ac:dyDescent="0.25">
      <c r="A8" s="37"/>
      <c r="B8" s="24" t="s">
        <v>34</v>
      </c>
      <c r="C8" s="13">
        <v>60</v>
      </c>
      <c r="D8" s="13">
        <v>0.77</v>
      </c>
      <c r="E8" s="13">
        <v>3.71</v>
      </c>
      <c r="F8" s="13">
        <v>1.07</v>
      </c>
      <c r="G8" s="13">
        <v>47.14</v>
      </c>
      <c r="H8" s="13">
        <v>0.05</v>
      </c>
      <c r="I8" s="13">
        <v>12.18</v>
      </c>
      <c r="J8" s="13">
        <v>0</v>
      </c>
      <c r="K8" s="13">
        <v>2.02</v>
      </c>
      <c r="L8" s="13">
        <v>10.33</v>
      </c>
      <c r="M8" s="13">
        <v>19.27</v>
      </c>
      <c r="N8" s="13">
        <v>10.57</v>
      </c>
      <c r="O8" s="13">
        <v>0.5</v>
      </c>
    </row>
    <row r="9" spans="1:15" s="33" customFormat="1" x14ac:dyDescent="0.25">
      <c r="A9" s="37"/>
      <c r="B9" s="24" t="s">
        <v>35</v>
      </c>
      <c r="C9" s="13">
        <v>200</v>
      </c>
      <c r="D9" s="13">
        <v>1.86</v>
      </c>
      <c r="E9" s="13">
        <v>5.92</v>
      </c>
      <c r="F9" s="13">
        <v>8.4</v>
      </c>
      <c r="G9" s="13">
        <v>78.72</v>
      </c>
      <c r="H9" s="13">
        <v>0.04</v>
      </c>
      <c r="I9" s="13">
        <v>8.24</v>
      </c>
      <c r="J9" s="13">
        <v>0</v>
      </c>
      <c r="K9" s="13">
        <v>1.92</v>
      </c>
      <c r="L9" s="13">
        <v>27.56</v>
      </c>
      <c r="M9" s="13">
        <v>42.42</v>
      </c>
      <c r="N9" s="13">
        <v>20.96</v>
      </c>
      <c r="O9" s="13">
        <v>0.94</v>
      </c>
    </row>
    <row r="10" spans="1:15" x14ac:dyDescent="0.25">
      <c r="A10" s="37"/>
      <c r="B10" s="24" t="s">
        <v>36</v>
      </c>
      <c r="C10" s="13">
        <v>80</v>
      </c>
      <c r="D10" s="13">
        <v>9.94</v>
      </c>
      <c r="E10" s="13">
        <v>5.98</v>
      </c>
      <c r="F10" s="13">
        <v>2.09</v>
      </c>
      <c r="G10" s="13">
        <v>62</v>
      </c>
      <c r="H10" s="13">
        <v>0.05</v>
      </c>
      <c r="I10" s="13">
        <v>0.43</v>
      </c>
      <c r="J10" s="13">
        <v>14.7</v>
      </c>
      <c r="K10" s="13">
        <v>0.26</v>
      </c>
      <c r="L10" s="13">
        <v>14.72</v>
      </c>
      <c r="M10" s="13">
        <v>103.16</v>
      </c>
      <c r="N10" s="13">
        <v>24.5</v>
      </c>
      <c r="O10" s="13">
        <v>0.5</v>
      </c>
    </row>
    <row r="11" spans="1:15" s="33" customFormat="1" x14ac:dyDescent="0.25">
      <c r="A11" s="37"/>
      <c r="B11" s="24" t="s">
        <v>37</v>
      </c>
      <c r="C11" s="13">
        <v>150</v>
      </c>
      <c r="D11" s="13">
        <v>2.96</v>
      </c>
      <c r="E11" s="13">
        <v>4.32</v>
      </c>
      <c r="F11" s="13">
        <v>18.010000000000002</v>
      </c>
      <c r="G11" s="13">
        <v>142.35</v>
      </c>
      <c r="H11" s="13">
        <v>0.15</v>
      </c>
      <c r="I11" s="13">
        <v>21</v>
      </c>
      <c r="J11" s="13">
        <v>0</v>
      </c>
      <c r="K11" s="13">
        <v>28.2</v>
      </c>
      <c r="L11" s="13">
        <v>14.64</v>
      </c>
      <c r="M11" s="13">
        <v>79.73</v>
      </c>
      <c r="N11" s="13">
        <v>29.33</v>
      </c>
      <c r="O11" s="13">
        <v>1.1599999999999999</v>
      </c>
    </row>
    <row r="12" spans="1:15" x14ac:dyDescent="0.25">
      <c r="A12" s="10"/>
      <c r="B12" s="11" t="s">
        <v>38</v>
      </c>
      <c r="C12" s="12">
        <v>200</v>
      </c>
      <c r="D12" s="12">
        <v>1.1599999999999999</v>
      </c>
      <c r="E12" s="12">
        <v>0.3</v>
      </c>
      <c r="F12" s="12">
        <v>47.26</v>
      </c>
      <c r="G12" s="12">
        <v>196.38</v>
      </c>
      <c r="H12" s="12">
        <v>0.02</v>
      </c>
      <c r="I12" s="12">
        <v>0.8</v>
      </c>
      <c r="J12" s="12">
        <v>0</v>
      </c>
      <c r="K12" s="12">
        <v>0.2</v>
      </c>
      <c r="L12" s="12">
        <v>5.84</v>
      </c>
      <c r="M12" s="12">
        <v>46</v>
      </c>
      <c r="N12" s="12">
        <v>33</v>
      </c>
      <c r="O12" s="12">
        <v>0.96</v>
      </c>
    </row>
    <row r="13" spans="1:15" x14ac:dyDescent="0.25">
      <c r="A13" s="90"/>
      <c r="B13" s="75" t="s">
        <v>20</v>
      </c>
      <c r="C13" s="91">
        <v>20</v>
      </c>
      <c r="D13" s="91">
        <v>1.39</v>
      </c>
      <c r="E13" s="91">
        <f>0.33/30*20</f>
        <v>0.22000000000000003</v>
      </c>
      <c r="F13" s="91">
        <v>9.1999999999999993</v>
      </c>
      <c r="G13" s="91">
        <v>47.8</v>
      </c>
      <c r="H13" s="92">
        <v>0</v>
      </c>
      <c r="I13" s="92">
        <v>0</v>
      </c>
      <c r="J13" s="92">
        <v>0</v>
      </c>
      <c r="K13" s="92">
        <v>0.4</v>
      </c>
      <c r="L13" s="92">
        <v>4.5999999999999996</v>
      </c>
      <c r="M13" s="92">
        <v>16.8</v>
      </c>
      <c r="N13" s="92">
        <v>6.6</v>
      </c>
      <c r="O13" s="92">
        <v>0.4</v>
      </c>
    </row>
    <row r="14" spans="1:15" x14ac:dyDescent="0.25">
      <c r="A14" s="90"/>
      <c r="B14" s="76" t="s">
        <v>30</v>
      </c>
      <c r="C14" s="25">
        <v>30</v>
      </c>
      <c r="D14" s="93">
        <v>1.96</v>
      </c>
      <c r="E14" s="93">
        <f>0.44/40*30</f>
        <v>0.32999999999999996</v>
      </c>
      <c r="F14" s="93">
        <v>13.82</v>
      </c>
      <c r="G14" s="93">
        <v>68.97</v>
      </c>
      <c r="H14" s="92">
        <v>0.03</v>
      </c>
      <c r="I14" s="92">
        <v>0</v>
      </c>
      <c r="J14" s="92">
        <v>0</v>
      </c>
      <c r="K14" s="92">
        <v>0.27</v>
      </c>
      <c r="L14" s="92">
        <v>6.9</v>
      </c>
      <c r="M14" s="92">
        <v>31.8</v>
      </c>
      <c r="N14" s="92">
        <v>7.5</v>
      </c>
      <c r="O14" s="92">
        <v>0.93</v>
      </c>
    </row>
    <row r="15" spans="1:15" x14ac:dyDescent="0.25">
      <c r="A15" s="10"/>
      <c r="B15" s="95" t="s">
        <v>23</v>
      </c>
      <c r="C15" s="94">
        <f>C8+C9+C10+C11+C12+C13+C14</f>
        <v>740</v>
      </c>
      <c r="D15" s="94">
        <f t="shared" ref="D15:O15" si="0">D8+D9+D10+D11+D12+D13+D14</f>
        <v>20.040000000000003</v>
      </c>
      <c r="E15" s="94">
        <f t="shared" si="0"/>
        <v>20.779999999999998</v>
      </c>
      <c r="F15" s="94">
        <f t="shared" si="0"/>
        <v>99.85</v>
      </c>
      <c r="G15" s="94">
        <f t="shared" si="0"/>
        <v>643.36</v>
      </c>
      <c r="H15" s="94">
        <f t="shared" si="0"/>
        <v>0.34000000000000008</v>
      </c>
      <c r="I15" s="94">
        <f t="shared" si="0"/>
        <v>42.65</v>
      </c>
      <c r="J15" s="94">
        <f t="shared" si="0"/>
        <v>14.7</v>
      </c>
      <c r="K15" s="94">
        <f t="shared" si="0"/>
        <v>33.270000000000003</v>
      </c>
      <c r="L15" s="94">
        <f t="shared" si="0"/>
        <v>84.59</v>
      </c>
      <c r="M15" s="94">
        <f t="shared" si="0"/>
        <v>339.18</v>
      </c>
      <c r="N15" s="94">
        <f t="shared" si="0"/>
        <v>132.45999999999998</v>
      </c>
      <c r="O15" s="94">
        <f t="shared" si="0"/>
        <v>5.39</v>
      </c>
    </row>
    <row r="17" spans="3:15" x14ac:dyDescent="0.25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</sheetData>
  <mergeCells count="7">
    <mergeCell ref="A4:A5"/>
    <mergeCell ref="D4:F4"/>
    <mergeCell ref="G4:G5"/>
    <mergeCell ref="H4:K4"/>
    <mergeCell ref="L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A8" sqref="A8:A12"/>
    </sheetView>
  </sheetViews>
  <sheetFormatPr defaultRowHeight="15" x14ac:dyDescent="0.25"/>
  <cols>
    <col min="1" max="1" width="11" customWidth="1"/>
    <col min="2" max="2" width="25.28515625" customWidth="1"/>
    <col min="3" max="3" width="8.28515625" customWidth="1"/>
    <col min="4" max="4" width="7.7109375" customWidth="1"/>
    <col min="5" max="5" width="7" customWidth="1"/>
    <col min="6" max="6" width="6.5703125" customWidth="1"/>
    <col min="7" max="7" width="7.5703125" customWidth="1"/>
    <col min="8" max="8" width="7.7109375" customWidth="1"/>
    <col min="9" max="9" width="6.7109375" customWidth="1"/>
    <col min="10" max="10" width="8" customWidth="1"/>
    <col min="11" max="11" width="7" customWidth="1"/>
    <col min="12" max="12" width="6" customWidth="1"/>
    <col min="13" max="13" width="7" customWidth="1"/>
    <col min="14" max="14" width="7.7109375" customWidth="1"/>
    <col min="15" max="15" width="7.140625" customWidth="1"/>
  </cols>
  <sheetData>
    <row r="2" spans="1:15" s="2" customFormat="1" ht="14.25" x14ac:dyDescent="0.2">
      <c r="A2" s="2" t="s">
        <v>39</v>
      </c>
    </row>
    <row r="3" spans="1:15" s="2" customFormat="1" ht="13.5" x14ac:dyDescent="0.15"/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39"/>
      <c r="B7" s="103" t="s">
        <v>18</v>
      </c>
      <c r="C7" s="78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38"/>
      <c r="B8" s="24" t="s">
        <v>36</v>
      </c>
      <c r="C8" s="25">
        <v>80</v>
      </c>
      <c r="D8" s="25">
        <v>8.94</v>
      </c>
      <c r="E8" s="25">
        <v>3.98</v>
      </c>
      <c r="F8" s="25">
        <v>2.09</v>
      </c>
      <c r="G8" s="25">
        <v>82</v>
      </c>
      <c r="H8" s="25">
        <v>0.05</v>
      </c>
      <c r="I8" s="25">
        <v>0.43</v>
      </c>
      <c r="J8" s="25">
        <v>14.7</v>
      </c>
      <c r="K8" s="25">
        <v>0.26</v>
      </c>
      <c r="L8" s="25">
        <v>14.72</v>
      </c>
      <c r="M8" s="25">
        <v>103.16</v>
      </c>
      <c r="N8" s="25">
        <v>24.5</v>
      </c>
      <c r="O8" s="25">
        <v>0.5</v>
      </c>
    </row>
    <row r="9" spans="1:15" x14ac:dyDescent="0.25">
      <c r="A9" s="39"/>
      <c r="B9" s="11" t="s">
        <v>40</v>
      </c>
      <c r="C9" s="23">
        <v>150</v>
      </c>
      <c r="D9" s="40">
        <v>3.08</v>
      </c>
      <c r="E9" s="40">
        <v>2.33</v>
      </c>
      <c r="F9" s="40">
        <v>19.13</v>
      </c>
      <c r="G9" s="40">
        <v>119.73</v>
      </c>
      <c r="H9" s="40">
        <v>0.01</v>
      </c>
      <c r="I9" s="23">
        <v>3.75</v>
      </c>
      <c r="J9" s="23">
        <v>33.15</v>
      </c>
      <c r="K9" s="23">
        <v>0.15</v>
      </c>
      <c r="L9" s="23">
        <v>38.25</v>
      </c>
      <c r="M9" s="23">
        <v>76.95</v>
      </c>
      <c r="N9" s="23">
        <v>26.7</v>
      </c>
      <c r="O9" s="23">
        <v>0.86</v>
      </c>
    </row>
    <row r="10" spans="1:15" s="33" customFormat="1" x14ac:dyDescent="0.25">
      <c r="A10" s="38"/>
      <c r="B10" s="24" t="s">
        <v>41</v>
      </c>
      <c r="C10" s="25">
        <v>207</v>
      </c>
      <c r="D10" s="25">
        <v>0.13</v>
      </c>
      <c r="E10" s="25">
        <v>0.02</v>
      </c>
      <c r="F10" s="25">
        <v>15.73</v>
      </c>
      <c r="G10" s="25">
        <v>64.17</v>
      </c>
      <c r="H10" s="25">
        <v>0</v>
      </c>
      <c r="I10" s="25">
        <v>2.93</v>
      </c>
      <c r="J10" s="25">
        <v>0</v>
      </c>
      <c r="K10" s="25">
        <v>0.01</v>
      </c>
      <c r="L10" s="25">
        <v>14.7</v>
      </c>
      <c r="M10" s="25">
        <v>4.55</v>
      </c>
      <c r="N10" s="25">
        <v>2.48</v>
      </c>
      <c r="O10" s="25">
        <v>0.37</v>
      </c>
    </row>
    <row r="11" spans="1:15" x14ac:dyDescent="0.25">
      <c r="A11" s="99"/>
      <c r="B11" s="75" t="s">
        <v>20</v>
      </c>
      <c r="C11" s="91">
        <v>30</v>
      </c>
      <c r="D11" s="91">
        <v>2.09</v>
      </c>
      <c r="E11" s="91">
        <v>0.33</v>
      </c>
      <c r="F11" s="91">
        <v>13.8</v>
      </c>
      <c r="G11" s="91">
        <v>71.7</v>
      </c>
      <c r="H11" s="100">
        <v>0</v>
      </c>
      <c r="I11" s="100">
        <v>0</v>
      </c>
      <c r="J11" s="100">
        <v>0</v>
      </c>
      <c r="K11" s="100">
        <v>0.6</v>
      </c>
      <c r="L11" s="100">
        <v>6.9</v>
      </c>
      <c r="M11" s="100">
        <v>25.2</v>
      </c>
      <c r="N11" s="100">
        <v>9.9</v>
      </c>
      <c r="O11" s="100">
        <v>0.6</v>
      </c>
    </row>
    <row r="12" spans="1:15" ht="15.75" customHeight="1" x14ac:dyDescent="0.25">
      <c r="A12" s="39"/>
      <c r="B12" s="11" t="s">
        <v>21</v>
      </c>
      <c r="C12" s="23">
        <v>10</v>
      </c>
      <c r="D12" s="23">
        <v>0.1</v>
      </c>
      <c r="E12" s="23">
        <v>7.2</v>
      </c>
      <c r="F12" s="23">
        <v>0.13</v>
      </c>
      <c r="G12" s="23">
        <v>66</v>
      </c>
      <c r="H12" s="23">
        <v>0</v>
      </c>
      <c r="I12" s="23">
        <v>0</v>
      </c>
      <c r="J12" s="23">
        <v>45</v>
      </c>
      <c r="K12" s="23">
        <v>0.11</v>
      </c>
      <c r="L12" s="23">
        <v>2.4</v>
      </c>
      <c r="M12" s="23">
        <v>3</v>
      </c>
      <c r="N12" s="23">
        <v>0</v>
      </c>
      <c r="O12" s="23">
        <v>0.02</v>
      </c>
    </row>
    <row r="13" spans="1:15" x14ac:dyDescent="0.25">
      <c r="A13" s="38"/>
      <c r="B13" s="114" t="s">
        <v>23</v>
      </c>
      <c r="C13" s="101">
        <f>C8+C9+C10+C11+C12</f>
        <v>477</v>
      </c>
      <c r="D13" s="101">
        <f t="shared" ref="D13:O13" si="0">D8+D9+D10+D11+D12</f>
        <v>14.34</v>
      </c>
      <c r="E13" s="101">
        <f t="shared" si="0"/>
        <v>13.86</v>
      </c>
      <c r="F13" s="101">
        <f t="shared" si="0"/>
        <v>50.88</v>
      </c>
      <c r="G13" s="101">
        <f t="shared" si="0"/>
        <v>403.6</v>
      </c>
      <c r="H13" s="101">
        <f t="shared" si="0"/>
        <v>6.0000000000000005E-2</v>
      </c>
      <c r="I13" s="101">
        <f t="shared" si="0"/>
        <v>7.1099999999999994</v>
      </c>
      <c r="J13" s="101">
        <f t="shared" si="0"/>
        <v>92.85</v>
      </c>
      <c r="K13" s="101">
        <f t="shared" si="0"/>
        <v>1.1300000000000001</v>
      </c>
      <c r="L13" s="101">
        <f t="shared" si="0"/>
        <v>76.970000000000013</v>
      </c>
      <c r="M13" s="101">
        <f t="shared" si="0"/>
        <v>212.86</v>
      </c>
      <c r="N13" s="101">
        <f t="shared" si="0"/>
        <v>63.58</v>
      </c>
      <c r="O13" s="101">
        <f t="shared" si="0"/>
        <v>2.35</v>
      </c>
    </row>
    <row r="14" spans="1:15" s="50" customFormat="1" x14ac:dyDescent="0.25">
      <c r="A14" s="46"/>
      <c r="B14" s="47"/>
      <c r="C14" s="48"/>
      <c r="D14" s="47"/>
      <c r="E14" s="47"/>
      <c r="F14" s="47"/>
      <c r="G14" s="47"/>
      <c r="H14" s="49"/>
      <c r="I14" s="49"/>
      <c r="J14" s="49"/>
      <c r="K14" s="49"/>
      <c r="L14" s="49"/>
      <c r="M14" s="49"/>
      <c r="N14" s="49"/>
      <c r="O14" s="49"/>
    </row>
    <row r="15" spans="1:15" s="50" customFormat="1" x14ac:dyDescent="0.25">
      <c r="A15" s="46"/>
      <c r="B15" s="51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s="50" customFormat="1" x14ac:dyDescent="0.25">
      <c r="A16" s="46"/>
      <c r="B16" s="51"/>
      <c r="C16" s="52"/>
      <c r="D16" s="54"/>
      <c r="E16" s="54"/>
      <c r="F16" s="54"/>
      <c r="G16" s="53"/>
      <c r="H16" s="54"/>
      <c r="I16" s="54"/>
      <c r="J16" s="54"/>
      <c r="K16" s="54"/>
      <c r="L16" s="54"/>
      <c r="M16" s="54"/>
      <c r="N16" s="54"/>
      <c r="O16" s="54"/>
    </row>
    <row r="17" spans="1:15" s="50" customFormat="1" x14ac:dyDescent="0.25">
      <c r="A17" s="46"/>
      <c r="B17" s="47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50" customFormat="1" x14ac:dyDescent="0.25">
      <c r="A18" s="46"/>
      <c r="B18" s="4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A8" sqref="A8:A14"/>
    </sheetView>
  </sheetViews>
  <sheetFormatPr defaultRowHeight="15" x14ac:dyDescent="0.25"/>
  <cols>
    <col min="1" max="1" width="11" customWidth="1"/>
    <col min="2" max="2" width="24.42578125" customWidth="1"/>
    <col min="3" max="3" width="8" customWidth="1"/>
    <col min="4" max="4" width="7.7109375" customWidth="1"/>
    <col min="5" max="5" width="7" customWidth="1"/>
    <col min="6" max="6" width="7.42578125" customWidth="1"/>
    <col min="7" max="7" width="7.5703125" customWidth="1"/>
    <col min="8" max="8" width="6.140625" customWidth="1"/>
    <col min="9" max="9" width="7.7109375" customWidth="1"/>
    <col min="10" max="10" width="8" customWidth="1"/>
    <col min="11" max="11" width="7" customWidth="1"/>
    <col min="12" max="12" width="6" customWidth="1"/>
    <col min="13" max="13" width="7" customWidth="1"/>
    <col min="14" max="14" width="7.7109375" customWidth="1"/>
    <col min="15" max="15" width="7.140625" customWidth="1"/>
  </cols>
  <sheetData>
    <row r="2" spans="1:15" s="2" customFormat="1" ht="14.25" x14ac:dyDescent="0.2">
      <c r="A2" s="2" t="s">
        <v>39</v>
      </c>
    </row>
    <row r="3" spans="1:15" s="2" customFormat="1" ht="13.5" x14ac:dyDescent="0.15"/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x14ac:dyDescent="0.25">
      <c r="A7" s="37"/>
      <c r="B7" s="108" t="s">
        <v>24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5" s="33" customFormat="1" ht="19.5" customHeight="1" x14ac:dyDescent="0.25">
      <c r="A8" s="38"/>
      <c r="B8" s="24" t="s">
        <v>42</v>
      </c>
      <c r="C8" s="25">
        <v>60</v>
      </c>
      <c r="D8" s="25">
        <v>0.66</v>
      </c>
      <c r="E8" s="25">
        <v>3.63</v>
      </c>
      <c r="F8" s="25">
        <v>2.27</v>
      </c>
      <c r="G8" s="25">
        <v>44.34</v>
      </c>
      <c r="H8" s="25">
        <v>0.02</v>
      </c>
      <c r="I8" s="25">
        <v>7.93</v>
      </c>
      <c r="J8" s="25">
        <v>211.85</v>
      </c>
      <c r="K8" s="25">
        <v>0.33</v>
      </c>
      <c r="L8" s="25">
        <v>15.26</v>
      </c>
      <c r="M8" s="25">
        <v>21.38</v>
      </c>
      <c r="N8" s="25">
        <v>11.3</v>
      </c>
      <c r="O8" s="25">
        <v>0.4</v>
      </c>
    </row>
    <row r="9" spans="1:15" s="33" customFormat="1" x14ac:dyDescent="0.25">
      <c r="A9" s="38"/>
      <c r="B9" s="24" t="s">
        <v>43</v>
      </c>
      <c r="C9" s="25">
        <v>200</v>
      </c>
      <c r="D9" s="25">
        <v>1.58</v>
      </c>
      <c r="E9" s="25">
        <v>2.17</v>
      </c>
      <c r="F9" s="25">
        <v>9.69</v>
      </c>
      <c r="G9" s="25">
        <v>68.599999999999994</v>
      </c>
      <c r="H9" s="25">
        <v>7.0000000000000007E-2</v>
      </c>
      <c r="I9" s="25">
        <v>6.6</v>
      </c>
      <c r="J9" s="25">
        <v>0</v>
      </c>
      <c r="K9" s="25">
        <v>0.98</v>
      </c>
      <c r="L9" s="25">
        <v>21.36</v>
      </c>
      <c r="M9" s="25">
        <v>44.79</v>
      </c>
      <c r="N9" s="25">
        <v>18.22</v>
      </c>
      <c r="O9" s="25">
        <v>0.7</v>
      </c>
    </row>
    <row r="10" spans="1:15" x14ac:dyDescent="0.25">
      <c r="A10" s="39"/>
      <c r="B10" s="11" t="s">
        <v>44</v>
      </c>
      <c r="C10" s="23">
        <v>80</v>
      </c>
      <c r="D10" s="23">
        <v>9.67</v>
      </c>
      <c r="E10" s="23">
        <v>9.8699999999999992</v>
      </c>
      <c r="F10" s="23">
        <v>2.27</v>
      </c>
      <c r="G10" s="23">
        <v>136.53</v>
      </c>
      <c r="H10" s="23">
        <v>0.01</v>
      </c>
      <c r="I10" s="23">
        <v>0.01</v>
      </c>
      <c r="J10" s="23">
        <v>12</v>
      </c>
      <c r="K10" s="23">
        <v>7.0000000000000007E-2</v>
      </c>
      <c r="L10" s="23">
        <v>17.13</v>
      </c>
      <c r="M10" s="23">
        <v>59.33</v>
      </c>
      <c r="N10" s="23">
        <v>12.47</v>
      </c>
      <c r="O10" s="23">
        <v>1.47</v>
      </c>
    </row>
    <row r="11" spans="1:15" s="33" customFormat="1" ht="26.25" x14ac:dyDescent="0.25">
      <c r="A11" s="38"/>
      <c r="B11" s="24" t="s">
        <v>45</v>
      </c>
      <c r="C11" s="25">
        <v>150</v>
      </c>
      <c r="D11" s="25">
        <v>5.52</v>
      </c>
      <c r="E11" s="25">
        <v>4.5199999999999996</v>
      </c>
      <c r="F11" s="25">
        <v>26.45</v>
      </c>
      <c r="G11" s="25">
        <v>168.45</v>
      </c>
      <c r="H11" s="25">
        <v>0.97</v>
      </c>
      <c r="I11" s="25">
        <v>0</v>
      </c>
      <c r="J11" s="25">
        <v>0</v>
      </c>
      <c r="K11" s="25">
        <v>23.7</v>
      </c>
      <c r="L11" s="25">
        <v>4.8600000000000003</v>
      </c>
      <c r="M11" s="25">
        <v>37.17</v>
      </c>
      <c r="N11" s="25">
        <v>21.12</v>
      </c>
      <c r="O11" s="25">
        <v>1.1100000000000001</v>
      </c>
    </row>
    <row r="12" spans="1:15" ht="26.25" x14ac:dyDescent="0.25">
      <c r="A12" s="39"/>
      <c r="B12" s="11" t="s">
        <v>46</v>
      </c>
      <c r="C12" s="23">
        <v>200</v>
      </c>
      <c r="D12" s="23">
        <v>0.4</v>
      </c>
      <c r="E12" s="23">
        <v>0.27</v>
      </c>
      <c r="F12" s="23">
        <v>17.2</v>
      </c>
      <c r="G12" s="23">
        <v>72.8</v>
      </c>
      <c r="H12" s="23">
        <v>0.01</v>
      </c>
      <c r="I12" s="23">
        <v>100</v>
      </c>
      <c r="J12" s="23">
        <v>0</v>
      </c>
      <c r="K12" s="23">
        <v>0</v>
      </c>
      <c r="L12" s="23">
        <v>7.73</v>
      </c>
      <c r="M12" s="23">
        <v>2.13</v>
      </c>
      <c r="N12" s="23">
        <v>2.67</v>
      </c>
      <c r="O12" s="23">
        <v>0.53</v>
      </c>
    </row>
    <row r="13" spans="1:15" x14ac:dyDescent="0.25">
      <c r="A13" s="90"/>
      <c r="B13" s="75" t="s">
        <v>20</v>
      </c>
      <c r="C13" s="91">
        <v>20</v>
      </c>
      <c r="D13" s="91">
        <v>1.39</v>
      </c>
      <c r="E13" s="91">
        <f>0.33/30*20</f>
        <v>0.22000000000000003</v>
      </c>
      <c r="F13" s="91">
        <v>9.1999999999999993</v>
      </c>
      <c r="G13" s="91">
        <v>47.8</v>
      </c>
      <c r="H13" s="92">
        <v>0</v>
      </c>
      <c r="I13" s="92">
        <v>0</v>
      </c>
      <c r="J13" s="92">
        <v>0</v>
      </c>
      <c r="K13" s="92">
        <v>0.4</v>
      </c>
      <c r="L13" s="92">
        <v>4.5999999999999996</v>
      </c>
      <c r="M13" s="92">
        <v>16.8</v>
      </c>
      <c r="N13" s="92">
        <v>6.6</v>
      </c>
      <c r="O13" s="92">
        <v>0.4</v>
      </c>
    </row>
    <row r="14" spans="1:15" x14ac:dyDescent="0.25">
      <c r="A14" s="90"/>
      <c r="B14" s="76" t="s">
        <v>30</v>
      </c>
      <c r="C14" s="25">
        <v>30</v>
      </c>
      <c r="D14" s="93">
        <v>1.96</v>
      </c>
      <c r="E14" s="93">
        <f>0.44/40*30</f>
        <v>0.32999999999999996</v>
      </c>
      <c r="F14" s="93">
        <v>13.82</v>
      </c>
      <c r="G14" s="93">
        <v>68.97</v>
      </c>
      <c r="H14" s="92">
        <v>0.03</v>
      </c>
      <c r="I14" s="92">
        <v>0</v>
      </c>
      <c r="J14" s="92">
        <v>0</v>
      </c>
      <c r="K14" s="92">
        <v>0.27</v>
      </c>
      <c r="L14" s="92">
        <v>6.9</v>
      </c>
      <c r="M14" s="92">
        <v>31.8</v>
      </c>
      <c r="N14" s="92">
        <v>7.5</v>
      </c>
      <c r="O14" s="92">
        <v>0.93</v>
      </c>
    </row>
    <row r="15" spans="1:15" x14ac:dyDescent="0.25">
      <c r="A15" s="10"/>
      <c r="B15" s="102" t="s">
        <v>23</v>
      </c>
      <c r="C15" s="94">
        <f>C8+C9+C10+C11+C12+C13+C14</f>
        <v>740</v>
      </c>
      <c r="D15" s="94">
        <f t="shared" ref="D15:N15" si="0">D8+D9+D10+D11+D12+D13+D14</f>
        <v>21.18</v>
      </c>
      <c r="E15" s="94">
        <f t="shared" si="0"/>
        <v>21.009999999999994</v>
      </c>
      <c r="F15" s="94">
        <f t="shared" si="0"/>
        <v>80.900000000000006</v>
      </c>
      <c r="G15" s="94">
        <f t="shared" si="0"/>
        <v>607.49</v>
      </c>
      <c r="H15" s="94">
        <f t="shared" si="0"/>
        <v>1.1100000000000001</v>
      </c>
      <c r="I15" s="94">
        <f t="shared" si="0"/>
        <v>114.53999999999999</v>
      </c>
      <c r="J15" s="94">
        <f t="shared" si="0"/>
        <v>223.85</v>
      </c>
      <c r="K15" s="94">
        <f t="shared" si="0"/>
        <v>25.749999999999996</v>
      </c>
      <c r="L15" s="94">
        <f t="shared" si="0"/>
        <v>77.84</v>
      </c>
      <c r="M15" s="94">
        <f t="shared" si="0"/>
        <v>213.40000000000003</v>
      </c>
      <c r="N15" s="94">
        <f t="shared" si="0"/>
        <v>79.88</v>
      </c>
      <c r="O15" s="94">
        <f>O8+O9+O10+O11+O12+O13+O14</f>
        <v>5.5400000000000009</v>
      </c>
    </row>
    <row r="16" spans="1:15" s="50" customFormat="1" x14ac:dyDescent="0.25">
      <c r="A16" s="104"/>
      <c r="B16" s="105"/>
      <c r="C16" s="106"/>
      <c r="D16" s="105"/>
      <c r="E16" s="105"/>
      <c r="F16" s="105"/>
      <c r="G16" s="105"/>
      <c r="H16" s="107"/>
      <c r="I16" s="107"/>
      <c r="J16" s="107"/>
      <c r="K16" s="107"/>
      <c r="L16" s="107"/>
      <c r="M16" s="107"/>
      <c r="N16" s="107"/>
      <c r="O16" s="107"/>
    </row>
    <row r="17" spans="1:15" s="50" customFormat="1" x14ac:dyDescent="0.25">
      <c r="A17" s="46"/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s="50" customFormat="1" x14ac:dyDescent="0.25">
      <c r="A18" s="46"/>
      <c r="B18" s="51"/>
      <c r="C18" s="52"/>
      <c r="D18" s="54"/>
      <c r="E18" s="54"/>
      <c r="F18" s="54"/>
      <c r="G18" s="53"/>
      <c r="H18" s="54"/>
      <c r="I18" s="54"/>
      <c r="J18" s="54"/>
      <c r="K18" s="54"/>
      <c r="L18" s="54"/>
      <c r="M18" s="54"/>
      <c r="N18" s="54"/>
      <c r="O18" s="54"/>
    </row>
    <row r="19" spans="1:15" s="50" customFormat="1" x14ac:dyDescent="0.25">
      <c r="A19" s="46"/>
      <c r="B19" s="47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50" customFormat="1" x14ac:dyDescent="0.25">
      <c r="A20" s="46"/>
      <c r="B20" s="4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A8" sqref="A8:A12"/>
    </sheetView>
  </sheetViews>
  <sheetFormatPr defaultRowHeight="15" x14ac:dyDescent="0.25"/>
  <cols>
    <col min="1" max="1" width="11" customWidth="1"/>
    <col min="2" max="2" width="23.140625" customWidth="1"/>
    <col min="3" max="4" width="7.5703125" customWidth="1"/>
    <col min="5" max="6" width="7" customWidth="1"/>
    <col min="7" max="7" width="7.7109375" customWidth="1"/>
    <col min="8" max="8" width="7.140625" customWidth="1"/>
    <col min="9" max="9" width="6.85546875" customWidth="1"/>
    <col min="10" max="10" width="7.7109375" customWidth="1"/>
    <col min="11" max="11" width="7.28515625" customWidth="1"/>
    <col min="12" max="12" width="8.140625" customWidth="1"/>
    <col min="13" max="13" width="7.5703125" customWidth="1"/>
    <col min="14" max="14" width="7.42578125" customWidth="1"/>
    <col min="15" max="15" width="7.5703125" customWidth="1"/>
  </cols>
  <sheetData>
    <row r="2" spans="1:16" s="2" customFormat="1" ht="14.25" x14ac:dyDescent="0.2">
      <c r="A2" s="2" t="s">
        <v>47</v>
      </c>
    </row>
    <row r="3" spans="1:16" s="2" customFormat="1" ht="13.5" x14ac:dyDescent="0.15"/>
    <row r="4" spans="1:16" s="2" customFormat="1" ht="36" customHeight="1" x14ac:dyDescent="0.2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6" s="2" customFormat="1" ht="24" x14ac:dyDescent="0.2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6" s="2" customFormat="1" ht="13.5" x14ac:dyDescent="0.15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6" ht="15" customHeight="1" x14ac:dyDescent="0.25">
      <c r="A7" s="39"/>
      <c r="B7" s="97" t="s">
        <v>18</v>
      </c>
      <c r="C7" s="78"/>
      <c r="D7" s="79"/>
      <c r="E7" s="79"/>
      <c r="F7" s="79"/>
      <c r="G7" s="79"/>
      <c r="H7" s="80"/>
      <c r="I7" s="80"/>
      <c r="J7" s="80"/>
      <c r="K7" s="80"/>
      <c r="L7" s="80"/>
      <c r="M7" s="80"/>
      <c r="N7" s="80"/>
      <c r="O7" s="80"/>
    </row>
    <row r="8" spans="1:16" s="33" customFormat="1" ht="39" x14ac:dyDescent="0.25">
      <c r="A8" s="37"/>
      <c r="B8" s="24" t="s">
        <v>48</v>
      </c>
      <c r="C8" s="13">
        <v>150</v>
      </c>
      <c r="D8" s="13">
        <v>10.029999999999999</v>
      </c>
      <c r="E8" s="13">
        <v>7.83</v>
      </c>
      <c r="F8" s="13">
        <v>29.71</v>
      </c>
      <c r="G8" s="13">
        <v>258.75</v>
      </c>
      <c r="H8" s="13">
        <v>7.0000000000000007E-2</v>
      </c>
      <c r="I8" s="13">
        <v>1.18</v>
      </c>
      <c r="J8" s="13">
        <v>1844.78</v>
      </c>
      <c r="K8" s="13">
        <v>2.0299999999999998</v>
      </c>
      <c r="L8" s="13">
        <v>114.92</v>
      </c>
      <c r="M8" s="13">
        <v>151.31</v>
      </c>
      <c r="N8" s="13">
        <v>23.78</v>
      </c>
      <c r="O8" s="13">
        <v>1.1100000000000001</v>
      </c>
    </row>
    <row r="9" spans="1:16" x14ac:dyDescent="0.25">
      <c r="A9" s="10"/>
      <c r="B9" s="11" t="s">
        <v>49</v>
      </c>
      <c r="C9" s="12">
        <v>200</v>
      </c>
      <c r="D9" s="12">
        <v>4.08</v>
      </c>
      <c r="E9" s="12">
        <v>3</v>
      </c>
      <c r="F9" s="12">
        <v>17.579999999999998</v>
      </c>
      <c r="G9" s="12">
        <v>118.6</v>
      </c>
      <c r="H9" s="12">
        <v>0.06</v>
      </c>
      <c r="I9" s="12">
        <v>1.59</v>
      </c>
      <c r="J9" s="12">
        <v>26.66</v>
      </c>
      <c r="K9" s="12">
        <v>0</v>
      </c>
      <c r="L9" s="12">
        <v>152.22</v>
      </c>
      <c r="M9" s="12">
        <v>124.56</v>
      </c>
      <c r="N9" s="12">
        <v>21.34</v>
      </c>
      <c r="O9" s="12">
        <v>0.48</v>
      </c>
    </row>
    <row r="10" spans="1:16" x14ac:dyDescent="0.25">
      <c r="A10" s="99"/>
      <c r="B10" s="75" t="s">
        <v>20</v>
      </c>
      <c r="C10" s="91">
        <v>30</v>
      </c>
      <c r="D10" s="91">
        <v>2.09</v>
      </c>
      <c r="E10" s="91">
        <v>0.33</v>
      </c>
      <c r="F10" s="91">
        <v>13.8</v>
      </c>
      <c r="G10" s="91">
        <v>71.7</v>
      </c>
      <c r="H10" s="100">
        <v>0</v>
      </c>
      <c r="I10" s="100">
        <v>0</v>
      </c>
      <c r="J10" s="100">
        <v>0</v>
      </c>
      <c r="K10" s="100">
        <v>0.6</v>
      </c>
      <c r="L10" s="100">
        <v>6.9</v>
      </c>
      <c r="M10" s="100">
        <v>25.2</v>
      </c>
      <c r="N10" s="100">
        <v>9.9</v>
      </c>
      <c r="O10" s="100">
        <v>0.6</v>
      </c>
    </row>
    <row r="11" spans="1:16" ht="26.25" x14ac:dyDescent="0.25">
      <c r="A11" s="39"/>
      <c r="B11" s="11" t="s">
        <v>21</v>
      </c>
      <c r="C11" s="43">
        <v>10</v>
      </c>
      <c r="D11" s="23">
        <v>0.1</v>
      </c>
      <c r="E11" s="23">
        <v>7.2</v>
      </c>
      <c r="F11" s="23">
        <v>0.13</v>
      </c>
      <c r="G11" s="23">
        <v>66</v>
      </c>
      <c r="H11" s="23">
        <v>0</v>
      </c>
      <c r="I11" s="23">
        <v>0</v>
      </c>
      <c r="J11" s="23">
        <v>45</v>
      </c>
      <c r="K11" s="23">
        <v>0.11</v>
      </c>
      <c r="L11" s="23">
        <v>2.4</v>
      </c>
      <c r="M11" s="23">
        <v>3</v>
      </c>
      <c r="N11" s="23">
        <v>0</v>
      </c>
      <c r="O11" s="23">
        <v>0.02</v>
      </c>
    </row>
    <row r="12" spans="1:16" x14ac:dyDescent="0.25">
      <c r="A12" s="38"/>
      <c r="B12" s="114" t="s">
        <v>23</v>
      </c>
      <c r="C12" s="101">
        <f>C8+C9+C10+C11</f>
        <v>390</v>
      </c>
      <c r="D12" s="101">
        <f t="shared" ref="D12:O12" si="0">D8+D9+D10+D11</f>
        <v>16.3</v>
      </c>
      <c r="E12" s="101">
        <f t="shared" si="0"/>
        <v>18.36</v>
      </c>
      <c r="F12" s="101">
        <f t="shared" si="0"/>
        <v>61.220000000000006</v>
      </c>
      <c r="G12" s="101">
        <f t="shared" si="0"/>
        <v>515.04999999999995</v>
      </c>
      <c r="H12" s="101">
        <f t="shared" si="0"/>
        <v>0.13</v>
      </c>
      <c r="I12" s="101">
        <f t="shared" si="0"/>
        <v>2.77</v>
      </c>
      <c r="J12" s="101">
        <f t="shared" si="0"/>
        <v>1916.44</v>
      </c>
      <c r="K12" s="101">
        <f t="shared" si="0"/>
        <v>2.7399999999999998</v>
      </c>
      <c r="L12" s="101">
        <f t="shared" si="0"/>
        <v>276.43999999999994</v>
      </c>
      <c r="M12" s="101">
        <f t="shared" si="0"/>
        <v>304.07</v>
      </c>
      <c r="N12" s="101">
        <f t="shared" si="0"/>
        <v>55.02</v>
      </c>
      <c r="O12" s="101">
        <f t="shared" si="0"/>
        <v>2.21</v>
      </c>
    </row>
    <row r="13" spans="1:16" x14ac:dyDescent="0.25">
      <c r="A13" s="59"/>
      <c r="B13" s="60"/>
      <c r="C13" s="61"/>
      <c r="D13" s="62"/>
      <c r="E13" s="62"/>
      <c r="F13" s="62"/>
      <c r="G13" s="62"/>
      <c r="H13" s="63"/>
      <c r="I13" s="63"/>
      <c r="J13" s="63"/>
      <c r="K13" s="63"/>
      <c r="L13" s="63"/>
      <c r="M13" s="63"/>
      <c r="N13" s="63"/>
      <c r="O13" s="63"/>
      <c r="P13" s="50"/>
    </row>
    <row r="14" spans="1:16" x14ac:dyDescent="0.25">
      <c r="A14" s="64"/>
      <c r="B14" s="65"/>
      <c r="C14" s="66"/>
      <c r="D14" s="67"/>
      <c r="E14" s="67"/>
      <c r="F14" s="67"/>
      <c r="G14" s="67"/>
      <c r="H14" s="68"/>
      <c r="I14" s="68"/>
      <c r="J14" s="68"/>
      <c r="K14" s="68"/>
      <c r="L14" s="68"/>
      <c r="M14" s="68"/>
      <c r="N14" s="68"/>
      <c r="O14" s="68"/>
      <c r="P14" s="50"/>
    </row>
    <row r="15" spans="1:16" x14ac:dyDescent="0.25">
      <c r="A15" s="46"/>
      <c r="B15" s="47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0"/>
    </row>
    <row r="16" spans="1:16" x14ac:dyDescent="0.25">
      <c r="A16" s="46"/>
      <c r="B16" s="47"/>
      <c r="C16" s="48"/>
      <c r="D16" s="47"/>
      <c r="E16" s="47"/>
      <c r="F16" s="47"/>
      <c r="G16" s="47"/>
      <c r="H16" s="49"/>
      <c r="I16" s="49"/>
      <c r="J16" s="49"/>
      <c r="K16" s="49"/>
      <c r="L16" s="49"/>
      <c r="M16" s="49"/>
      <c r="N16" s="49"/>
      <c r="O16" s="49"/>
      <c r="P16" s="50"/>
    </row>
    <row r="17" spans="1:16" x14ac:dyDescent="0.25">
      <c r="A17" s="46"/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0"/>
    </row>
    <row r="18" spans="1:16" x14ac:dyDescent="0.25">
      <c r="A18" s="46"/>
      <c r="B18" s="51"/>
      <c r="C18" s="52"/>
      <c r="D18" s="54"/>
      <c r="E18" s="54"/>
      <c r="F18" s="54"/>
      <c r="G18" s="53"/>
      <c r="H18" s="54"/>
      <c r="I18" s="54"/>
      <c r="J18" s="54"/>
      <c r="K18" s="54"/>
      <c r="L18" s="54"/>
      <c r="M18" s="54"/>
      <c r="N18" s="54"/>
      <c r="O18" s="54"/>
      <c r="P18" s="50"/>
    </row>
    <row r="19" spans="1:16" x14ac:dyDescent="0.25">
      <c r="A19" s="46"/>
      <c r="B19" s="47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0"/>
    </row>
    <row r="20" spans="1:16" x14ac:dyDescent="0.25">
      <c r="A20" s="46"/>
      <c r="B20" s="4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0"/>
    </row>
    <row r="21" spans="1:16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A8" sqref="A8:A13"/>
    </sheetView>
  </sheetViews>
  <sheetFormatPr defaultRowHeight="15" x14ac:dyDescent="0.25"/>
  <cols>
    <col min="1" max="1" width="11" customWidth="1"/>
    <col min="2" max="2" width="23.140625" customWidth="1"/>
    <col min="3" max="4" width="7.5703125" customWidth="1"/>
    <col min="5" max="6" width="7" customWidth="1"/>
    <col min="7" max="7" width="7.7109375" customWidth="1"/>
    <col min="8" max="8" width="7.140625" customWidth="1"/>
    <col min="9" max="9" width="6.85546875" customWidth="1"/>
    <col min="10" max="10" width="7.7109375" customWidth="1"/>
    <col min="11" max="11" width="7.28515625" customWidth="1"/>
    <col min="12" max="12" width="8.140625" customWidth="1"/>
    <col min="13" max="13" width="7.5703125" customWidth="1"/>
    <col min="14" max="14" width="7.42578125" customWidth="1"/>
    <col min="15" max="15" width="7.5703125" customWidth="1"/>
  </cols>
  <sheetData>
    <row r="2" spans="1:16" s="2" customFormat="1" ht="14.25" x14ac:dyDescent="0.2">
      <c r="A2" s="2" t="s">
        <v>47</v>
      </c>
    </row>
    <row r="3" spans="1:16" s="2" customFormat="1" ht="13.5" x14ac:dyDescent="0.15"/>
    <row r="4" spans="1:16" s="2" customFormat="1" ht="36" customHeight="1" x14ac:dyDescent="0.2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6" s="2" customFormat="1" ht="24" x14ac:dyDescent="0.2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6" s="2" customFormat="1" ht="13.5" x14ac:dyDescent="0.15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6" x14ac:dyDescent="0.25">
      <c r="A7" s="37"/>
      <c r="B7" s="98" t="s">
        <v>24</v>
      </c>
      <c r="C7" s="87"/>
      <c r="D7" s="86"/>
      <c r="E7" s="86"/>
      <c r="F7" s="86"/>
      <c r="G7" s="86"/>
      <c r="H7" s="88"/>
      <c r="I7" s="89"/>
      <c r="J7" s="89"/>
      <c r="K7" s="89"/>
      <c r="L7" s="89"/>
      <c r="M7" s="89"/>
      <c r="N7" s="89"/>
      <c r="O7" s="89"/>
    </row>
    <row r="8" spans="1:16" s="33" customFormat="1" ht="26.25" x14ac:dyDescent="0.25">
      <c r="A8" s="37"/>
      <c r="B8" s="24" t="s">
        <v>50</v>
      </c>
      <c r="C8" s="13">
        <v>60</v>
      </c>
      <c r="D8" s="13">
        <v>0.84</v>
      </c>
      <c r="E8" s="13">
        <v>3.61</v>
      </c>
      <c r="F8" s="13">
        <v>4.96</v>
      </c>
      <c r="G8" s="13">
        <v>55.68</v>
      </c>
      <c r="H8" s="13">
        <v>0.01</v>
      </c>
      <c r="I8" s="13">
        <v>3.99</v>
      </c>
      <c r="J8" s="13">
        <v>0</v>
      </c>
      <c r="K8" s="13">
        <v>1.62</v>
      </c>
      <c r="L8" s="13">
        <v>21.28</v>
      </c>
      <c r="M8" s="13">
        <v>24.38</v>
      </c>
      <c r="N8" s="13">
        <v>12.42</v>
      </c>
      <c r="O8" s="13">
        <v>0.79</v>
      </c>
    </row>
    <row r="9" spans="1:16" x14ac:dyDescent="0.25">
      <c r="A9" s="10"/>
      <c r="B9" s="11" t="s">
        <v>51</v>
      </c>
      <c r="C9" s="12">
        <v>200</v>
      </c>
      <c r="D9" s="12">
        <v>1.76</v>
      </c>
      <c r="E9" s="12">
        <v>4.95</v>
      </c>
      <c r="F9" s="12">
        <v>7.9</v>
      </c>
      <c r="G9" s="12">
        <v>89.75</v>
      </c>
      <c r="H9" s="12">
        <v>0.06</v>
      </c>
      <c r="I9" s="12">
        <v>15.76</v>
      </c>
      <c r="J9" s="12">
        <v>0</v>
      </c>
      <c r="K9" s="12">
        <v>2.35</v>
      </c>
      <c r="L9" s="12">
        <v>49.25</v>
      </c>
      <c r="M9" s="12">
        <v>49</v>
      </c>
      <c r="N9" s="12">
        <v>22.13</v>
      </c>
      <c r="O9" s="12">
        <v>0.83</v>
      </c>
    </row>
    <row r="10" spans="1:16" s="33" customFormat="1" x14ac:dyDescent="0.25">
      <c r="A10" s="37"/>
      <c r="B10" s="24" t="s">
        <v>52</v>
      </c>
      <c r="C10" s="13">
        <v>200</v>
      </c>
      <c r="D10" s="13">
        <v>18.010000000000002</v>
      </c>
      <c r="E10" s="13">
        <v>10.95</v>
      </c>
      <c r="F10" s="13">
        <v>36.450000000000003</v>
      </c>
      <c r="G10" s="13">
        <v>298.67</v>
      </c>
      <c r="H10" s="13">
        <v>0.15</v>
      </c>
      <c r="I10" s="13">
        <v>6.53</v>
      </c>
      <c r="J10" s="13">
        <v>28</v>
      </c>
      <c r="K10" s="13">
        <v>0.55000000000000004</v>
      </c>
      <c r="L10" s="13">
        <v>36.090000000000003</v>
      </c>
      <c r="M10" s="13">
        <v>189.33</v>
      </c>
      <c r="N10" s="13">
        <v>53.93</v>
      </c>
      <c r="O10" s="13">
        <v>1.87</v>
      </c>
    </row>
    <row r="11" spans="1:16" x14ac:dyDescent="0.25">
      <c r="A11" s="10"/>
      <c r="B11" s="11" t="s">
        <v>53</v>
      </c>
      <c r="C11" s="12">
        <v>200</v>
      </c>
      <c r="D11" s="12">
        <v>0.16</v>
      </c>
      <c r="E11" s="12">
        <v>0.16</v>
      </c>
      <c r="F11" s="12">
        <v>23.78</v>
      </c>
      <c r="G11" s="12">
        <v>97.6</v>
      </c>
      <c r="H11" s="12">
        <v>0.1</v>
      </c>
      <c r="I11" s="12">
        <v>1.8</v>
      </c>
      <c r="J11" s="12">
        <v>0</v>
      </c>
      <c r="K11" s="12">
        <v>0</v>
      </c>
      <c r="L11" s="12">
        <v>6.4</v>
      </c>
      <c r="M11" s="12">
        <v>4.4000000000000004</v>
      </c>
      <c r="N11" s="12">
        <v>3.6</v>
      </c>
      <c r="O11" s="12">
        <v>0.18</v>
      </c>
    </row>
    <row r="12" spans="1:16" x14ac:dyDescent="0.25">
      <c r="A12" s="90"/>
      <c r="B12" s="75" t="s">
        <v>20</v>
      </c>
      <c r="C12" s="91">
        <v>20</v>
      </c>
      <c r="D12" s="91">
        <v>1.39</v>
      </c>
      <c r="E12" s="91">
        <f>0.33/30*20</f>
        <v>0.22000000000000003</v>
      </c>
      <c r="F12" s="91">
        <v>9.1999999999999993</v>
      </c>
      <c r="G12" s="91">
        <v>47.8</v>
      </c>
      <c r="H12" s="92">
        <v>0</v>
      </c>
      <c r="I12" s="92">
        <v>0</v>
      </c>
      <c r="J12" s="92">
        <v>0</v>
      </c>
      <c r="K12" s="92">
        <v>0.4</v>
      </c>
      <c r="L12" s="92">
        <v>4.5999999999999996</v>
      </c>
      <c r="M12" s="92">
        <v>16.8</v>
      </c>
      <c r="N12" s="92">
        <v>6.6</v>
      </c>
      <c r="O12" s="92">
        <v>0.4</v>
      </c>
    </row>
    <row r="13" spans="1:16" x14ac:dyDescent="0.25">
      <c r="A13" s="90"/>
      <c r="B13" s="76" t="s">
        <v>30</v>
      </c>
      <c r="C13" s="25">
        <v>30</v>
      </c>
      <c r="D13" s="93">
        <v>1.96</v>
      </c>
      <c r="E13" s="93">
        <f>0.44/40*30</f>
        <v>0.32999999999999996</v>
      </c>
      <c r="F13" s="93">
        <v>13.82</v>
      </c>
      <c r="G13" s="93">
        <v>68.97</v>
      </c>
      <c r="H13" s="92">
        <v>0.03</v>
      </c>
      <c r="I13" s="92">
        <v>0</v>
      </c>
      <c r="J13" s="92">
        <v>0</v>
      </c>
      <c r="K13" s="92">
        <v>0.27</v>
      </c>
      <c r="L13" s="92">
        <v>6.9</v>
      </c>
      <c r="M13" s="92">
        <v>31.8</v>
      </c>
      <c r="N13" s="92">
        <v>7.5</v>
      </c>
      <c r="O13" s="92">
        <v>0.93</v>
      </c>
    </row>
    <row r="14" spans="1:16" x14ac:dyDescent="0.25">
      <c r="A14" s="10"/>
      <c r="B14" s="102" t="s">
        <v>23</v>
      </c>
      <c r="C14" s="94">
        <f>C8+C9+C10+C11+C12+C13</f>
        <v>710</v>
      </c>
      <c r="D14" s="94">
        <f t="shared" ref="D14:O14" si="0">D8+D9+D10+D11+D12+D13</f>
        <v>24.120000000000005</v>
      </c>
      <c r="E14" s="94">
        <f t="shared" si="0"/>
        <v>20.219999999999995</v>
      </c>
      <c r="F14" s="94">
        <f t="shared" si="0"/>
        <v>96.110000000000014</v>
      </c>
      <c r="G14" s="94">
        <f t="shared" si="0"/>
        <v>658.47</v>
      </c>
      <c r="H14" s="94">
        <f t="shared" si="0"/>
        <v>0.35</v>
      </c>
      <c r="I14" s="94">
        <f t="shared" si="0"/>
        <v>28.080000000000002</v>
      </c>
      <c r="J14" s="94">
        <f t="shared" si="0"/>
        <v>28</v>
      </c>
      <c r="K14" s="94">
        <f t="shared" si="0"/>
        <v>5.1900000000000013</v>
      </c>
      <c r="L14" s="94">
        <f t="shared" si="0"/>
        <v>124.52000000000001</v>
      </c>
      <c r="M14" s="94">
        <f t="shared" si="0"/>
        <v>315.71000000000004</v>
      </c>
      <c r="N14" s="94">
        <f t="shared" si="0"/>
        <v>106.17999999999998</v>
      </c>
      <c r="O14" s="94">
        <f t="shared" si="0"/>
        <v>5</v>
      </c>
    </row>
    <row r="15" spans="1:16" x14ac:dyDescent="0.25">
      <c r="A15" s="59"/>
      <c r="B15" s="60"/>
      <c r="C15" s="61"/>
      <c r="D15" s="62"/>
      <c r="E15" s="62"/>
      <c r="F15" s="62"/>
      <c r="G15" s="62"/>
      <c r="H15" s="63"/>
      <c r="I15" s="63"/>
      <c r="J15" s="63"/>
      <c r="K15" s="63"/>
      <c r="L15" s="63"/>
      <c r="M15" s="63"/>
      <c r="N15" s="63"/>
      <c r="O15" s="63"/>
      <c r="P15" s="50"/>
    </row>
    <row r="16" spans="1:16" x14ac:dyDescent="0.25">
      <c r="A16" s="64"/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8"/>
      <c r="M16" s="68"/>
      <c r="N16" s="68"/>
      <c r="O16" s="68"/>
      <c r="P16" s="50"/>
    </row>
    <row r="17" spans="1:16" x14ac:dyDescent="0.25">
      <c r="A17" s="46"/>
      <c r="B17" s="47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0"/>
    </row>
    <row r="18" spans="1:16" x14ac:dyDescent="0.25">
      <c r="A18" s="46"/>
      <c r="B18" s="47"/>
      <c r="C18" s="48"/>
      <c r="D18" s="47"/>
      <c r="E18" s="47"/>
      <c r="F18" s="47"/>
      <c r="G18" s="47"/>
      <c r="H18" s="49"/>
      <c r="I18" s="49"/>
      <c r="J18" s="49"/>
      <c r="K18" s="49"/>
      <c r="L18" s="49"/>
      <c r="M18" s="49"/>
      <c r="N18" s="49"/>
      <c r="O18" s="49"/>
      <c r="P18" s="50"/>
    </row>
    <row r="19" spans="1:16" x14ac:dyDescent="0.25">
      <c r="A19" s="46"/>
      <c r="B19" s="51"/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0"/>
    </row>
    <row r="20" spans="1:16" x14ac:dyDescent="0.25">
      <c r="A20" s="46"/>
      <c r="B20" s="51"/>
      <c r="C20" s="52"/>
      <c r="D20" s="54"/>
      <c r="E20" s="54"/>
      <c r="F20" s="54"/>
      <c r="G20" s="53"/>
      <c r="H20" s="54"/>
      <c r="I20" s="54"/>
      <c r="J20" s="54"/>
      <c r="K20" s="54"/>
      <c r="L20" s="54"/>
      <c r="M20" s="54"/>
      <c r="N20" s="54"/>
      <c r="O20" s="54"/>
      <c r="P20" s="50"/>
    </row>
    <row r="21" spans="1:16" x14ac:dyDescent="0.25">
      <c r="A21" s="46"/>
      <c r="B21" s="47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0"/>
    </row>
    <row r="22" spans="1:16" x14ac:dyDescent="0.25">
      <c r="A22" s="46"/>
      <c r="B22" s="4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0"/>
    </row>
    <row r="23" spans="1:16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>
      <selection activeCell="A7" sqref="A7:A11"/>
    </sheetView>
  </sheetViews>
  <sheetFormatPr defaultRowHeight="15" x14ac:dyDescent="0.25"/>
  <cols>
    <col min="1" max="1" width="10.5703125" customWidth="1"/>
    <col min="2" max="2" width="28.5703125" customWidth="1"/>
    <col min="3" max="3" width="8.5703125" customWidth="1"/>
    <col min="4" max="4" width="6.5703125" customWidth="1"/>
    <col min="5" max="5" width="6.28515625" customWidth="1"/>
    <col min="6" max="6" width="6.7109375" customWidth="1"/>
    <col min="8" max="9" width="6.5703125" customWidth="1"/>
    <col min="10" max="10" width="7.85546875" customWidth="1"/>
    <col min="11" max="11" width="5.85546875" customWidth="1"/>
    <col min="12" max="12" width="7.140625" customWidth="1"/>
    <col min="13" max="13" width="6.85546875" customWidth="1"/>
    <col min="14" max="14" width="7.28515625" customWidth="1"/>
    <col min="15" max="15" width="6.28515625" customWidth="1"/>
  </cols>
  <sheetData>
    <row r="2" spans="1:15" x14ac:dyDescent="0.25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 x14ac:dyDescent="0.25">
      <c r="A4" s="124"/>
      <c r="B4" s="124" t="s">
        <v>1</v>
      </c>
      <c r="C4" s="124" t="s">
        <v>2</v>
      </c>
      <c r="D4" s="126" t="s">
        <v>3</v>
      </c>
      <c r="E4" s="127"/>
      <c r="F4" s="128"/>
      <c r="G4" s="124" t="s">
        <v>4</v>
      </c>
      <c r="H4" s="126" t="s">
        <v>5</v>
      </c>
      <c r="I4" s="127"/>
      <c r="J4" s="127"/>
      <c r="K4" s="128"/>
      <c r="L4" s="126" t="s">
        <v>6</v>
      </c>
      <c r="M4" s="127"/>
      <c r="N4" s="127"/>
      <c r="O4" s="128"/>
    </row>
    <row r="5" spans="1:15" ht="24" x14ac:dyDescent="0.25">
      <c r="A5" s="125"/>
      <c r="B5" s="125"/>
      <c r="C5" s="125"/>
      <c r="D5" s="3" t="s">
        <v>7</v>
      </c>
      <c r="E5" s="3" t="s">
        <v>8</v>
      </c>
      <c r="F5" s="3" t="s">
        <v>9</v>
      </c>
      <c r="G5" s="125"/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s="109" customFormat="1" ht="14.25" x14ac:dyDescent="0.2">
      <c r="A6" s="77">
        <v>1</v>
      </c>
      <c r="B6" s="77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spans="1:15" ht="17.25" customHeight="1" x14ac:dyDescent="0.25">
      <c r="A7" s="5"/>
      <c r="B7" s="110" t="s">
        <v>18</v>
      </c>
      <c r="C7" s="7"/>
      <c r="D7" s="8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5" s="33" customFormat="1" ht="26.25" x14ac:dyDescent="0.25">
      <c r="A8" s="37"/>
      <c r="B8" s="24" t="s">
        <v>55</v>
      </c>
      <c r="C8" s="13">
        <v>180</v>
      </c>
      <c r="D8" s="13">
        <v>12.18</v>
      </c>
      <c r="E8" s="13">
        <v>8.33</v>
      </c>
      <c r="F8" s="13">
        <v>30.7</v>
      </c>
      <c r="G8" s="13">
        <v>300.95999999999998</v>
      </c>
      <c r="H8" s="13">
        <v>7.0000000000000007E-2</v>
      </c>
      <c r="I8" s="13">
        <v>0.2</v>
      </c>
      <c r="J8" s="13">
        <v>115.34</v>
      </c>
      <c r="K8" s="13">
        <v>0.96</v>
      </c>
      <c r="L8" s="13">
        <v>265.68</v>
      </c>
      <c r="M8" s="13">
        <v>181.87</v>
      </c>
      <c r="N8" s="13">
        <v>18.29</v>
      </c>
      <c r="O8" s="13">
        <v>1.1100000000000001</v>
      </c>
    </row>
    <row r="9" spans="1:15" x14ac:dyDescent="0.25">
      <c r="A9" s="10"/>
      <c r="B9" s="11" t="s">
        <v>19</v>
      </c>
      <c r="C9" s="12">
        <v>200</v>
      </c>
      <c r="D9" s="12">
        <v>0.53</v>
      </c>
      <c r="E9" s="12">
        <v>0</v>
      </c>
      <c r="F9" s="12">
        <v>9.4700000000000006</v>
      </c>
      <c r="G9" s="12">
        <v>60</v>
      </c>
      <c r="H9" s="12">
        <v>0</v>
      </c>
      <c r="I9" s="12">
        <v>0.03</v>
      </c>
      <c r="J9" s="12">
        <v>0</v>
      </c>
      <c r="K9" s="12">
        <v>0</v>
      </c>
      <c r="L9" s="12">
        <v>11.1</v>
      </c>
      <c r="M9" s="12">
        <v>2.8</v>
      </c>
      <c r="N9" s="12">
        <v>1.4</v>
      </c>
      <c r="O9" s="12">
        <v>0.28000000000000003</v>
      </c>
    </row>
    <row r="10" spans="1:15" x14ac:dyDescent="0.25">
      <c r="A10" s="99"/>
      <c r="B10" s="75" t="s">
        <v>20</v>
      </c>
      <c r="C10" s="91">
        <v>30</v>
      </c>
      <c r="D10" s="91">
        <v>2.09</v>
      </c>
      <c r="E10" s="28">
        <v>0.33</v>
      </c>
      <c r="F10" s="28">
        <v>13.8</v>
      </c>
      <c r="G10" s="28">
        <v>71.7</v>
      </c>
      <c r="H10" s="42">
        <v>0</v>
      </c>
      <c r="I10" s="42">
        <v>0</v>
      </c>
      <c r="J10" s="42">
        <v>0</v>
      </c>
      <c r="K10" s="42">
        <v>0.6</v>
      </c>
      <c r="L10" s="42">
        <v>6.9</v>
      </c>
      <c r="M10" s="42">
        <v>25.2</v>
      </c>
      <c r="N10" s="42">
        <v>9.9</v>
      </c>
      <c r="O10" s="42">
        <v>0.6</v>
      </c>
    </row>
    <row r="11" spans="1:15" x14ac:dyDescent="0.25">
      <c r="A11" s="39"/>
      <c r="B11" s="11" t="s">
        <v>21</v>
      </c>
      <c r="C11" s="43">
        <v>10</v>
      </c>
      <c r="D11" s="23">
        <v>0.1</v>
      </c>
      <c r="E11" s="23">
        <v>7.2</v>
      </c>
      <c r="F11" s="23">
        <v>0.13</v>
      </c>
      <c r="G11" s="23">
        <v>66</v>
      </c>
      <c r="H11" s="23">
        <v>0</v>
      </c>
      <c r="I11" s="23">
        <v>0</v>
      </c>
      <c r="J11" s="23">
        <v>45</v>
      </c>
      <c r="K11" s="23">
        <v>0.11</v>
      </c>
      <c r="L11" s="23">
        <v>2.4</v>
      </c>
      <c r="M11" s="23">
        <v>3</v>
      </c>
      <c r="N11" s="23">
        <v>0</v>
      </c>
      <c r="O11" s="23">
        <v>0.02</v>
      </c>
    </row>
    <row r="12" spans="1:15" x14ac:dyDescent="0.25">
      <c r="A12" s="38"/>
      <c r="B12" s="114" t="s">
        <v>23</v>
      </c>
      <c r="C12" s="101">
        <f>C8+C9+C10+C11</f>
        <v>420</v>
      </c>
      <c r="D12" s="101">
        <f t="shared" ref="D12:O12" si="0">D8+D9+D10+D11</f>
        <v>14.899999999999999</v>
      </c>
      <c r="E12" s="45">
        <f t="shared" si="0"/>
        <v>15.86</v>
      </c>
      <c r="F12" s="45">
        <f t="shared" si="0"/>
        <v>54.1</v>
      </c>
      <c r="G12" s="45">
        <f t="shared" si="0"/>
        <v>498.65999999999997</v>
      </c>
      <c r="H12" s="45">
        <f t="shared" si="0"/>
        <v>7.0000000000000007E-2</v>
      </c>
      <c r="I12" s="45">
        <f t="shared" si="0"/>
        <v>0.23</v>
      </c>
      <c r="J12" s="45">
        <f t="shared" si="0"/>
        <v>160.34</v>
      </c>
      <c r="K12" s="45">
        <f t="shared" si="0"/>
        <v>1.6700000000000002</v>
      </c>
      <c r="L12" s="45">
        <f t="shared" si="0"/>
        <v>286.08</v>
      </c>
      <c r="M12" s="45">
        <f t="shared" si="0"/>
        <v>212.87</v>
      </c>
      <c r="N12" s="45">
        <f t="shared" si="0"/>
        <v>29.589999999999996</v>
      </c>
      <c r="O12" s="45">
        <f t="shared" si="0"/>
        <v>2.0100000000000002</v>
      </c>
    </row>
    <row r="13" spans="1:15" x14ac:dyDescent="0.25">
      <c r="A13" s="109"/>
      <c r="B13" s="109"/>
      <c r="C13" s="109"/>
      <c r="D13" s="109"/>
    </row>
  </sheetData>
  <mergeCells count="7">
    <mergeCell ref="D4:F4"/>
    <mergeCell ref="G4:G5"/>
    <mergeCell ref="H4:K4"/>
    <mergeCell ref="L4:O4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День 1 (завтрак)</vt:lpstr>
      <vt:lpstr>День 1 (обед)</vt:lpstr>
      <vt:lpstr>День 2 (завтрак)</vt:lpstr>
      <vt:lpstr>День 2 (обед)</vt:lpstr>
      <vt:lpstr>День 3 (завтрак) </vt:lpstr>
      <vt:lpstr>День 3  (обед)</vt:lpstr>
      <vt:lpstr>День 4 (завтрак)</vt:lpstr>
      <vt:lpstr>День 4 (обед)</vt:lpstr>
      <vt:lpstr>День 5 (завтрак)</vt:lpstr>
      <vt:lpstr>День 5 (обед)</vt:lpstr>
      <vt:lpstr>День 6 (завтрак)</vt:lpstr>
      <vt:lpstr>День 6 (обед)</vt:lpstr>
      <vt:lpstr>День 7 (завтрак)</vt:lpstr>
      <vt:lpstr>День 7 (обед)</vt:lpstr>
      <vt:lpstr>День 8 (завтрак)</vt:lpstr>
      <vt:lpstr>День 8 (обед)</vt:lpstr>
      <vt:lpstr>День 9 (завтрак)</vt:lpstr>
      <vt:lpstr>День 9 (обед)</vt:lpstr>
      <vt:lpstr>День 10 (завтрак)</vt:lpstr>
      <vt:lpstr>День 10 (обед)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Nadezda</cp:lastModifiedBy>
  <cp:lastPrinted>2020-08-27T19:40:27Z</cp:lastPrinted>
  <dcterms:created xsi:type="dcterms:W3CDTF">2020-08-27T16:51:11Z</dcterms:created>
  <dcterms:modified xsi:type="dcterms:W3CDTF">2020-09-01T00:26:36Z</dcterms:modified>
</cp:coreProperties>
</file>